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50" windowHeight="11640" activeTab="0"/>
  </bookViews>
  <sheets>
    <sheet name="List1" sheetId="1" r:id="rId1"/>
    <sheet name="rozpočet 2010" sheetId="2" r:id="rId2"/>
    <sheet name="2011" sheetId="3" r:id="rId3"/>
    <sheet name="2012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<sst xmlns="http://schemas.openxmlformats.org/spreadsheetml/2006/main" count="356" uniqueCount="123">
  <si>
    <t>daň  z  příjmů  právnických  osob</t>
  </si>
  <si>
    <t>poplatek  ze  psů</t>
  </si>
  <si>
    <t>daň  z  nemovitostí</t>
  </si>
  <si>
    <t>dividendy</t>
  </si>
  <si>
    <t>cestovné</t>
  </si>
  <si>
    <t>Výdaje:</t>
  </si>
  <si>
    <t>Příjmy:</t>
  </si>
  <si>
    <t>CELKEM</t>
  </si>
  <si>
    <t>daň z příjmů fyzických osob z kapitálových výnosů</t>
  </si>
  <si>
    <t>daň z příjmů fyzických osob ze závislé činnosti a funkčních požitků</t>
  </si>
  <si>
    <t>daň z přidané hodnoty</t>
  </si>
  <si>
    <t>poplatek ze vstupného</t>
  </si>
  <si>
    <t>příjmy z pronájmu ostatních nemovitostí a jejich částí</t>
  </si>
  <si>
    <t>ostatní nedaňové příjmy j.n.</t>
  </si>
  <si>
    <t>úroky u peněžního ústavu</t>
  </si>
  <si>
    <t>pozemní komunikace</t>
  </si>
  <si>
    <t>ostatní pozemní výdaje</t>
  </si>
  <si>
    <t>nákup materiálu jinde nezařazený</t>
  </si>
  <si>
    <t>nákup ostatních služeb</t>
  </si>
  <si>
    <t>opravy a udržování</t>
  </si>
  <si>
    <t>silniční doprava</t>
  </si>
  <si>
    <t>výdaje na dopravní územní obslužnost</t>
  </si>
  <si>
    <t>služby peněžních ústavů</t>
  </si>
  <si>
    <t>zařízení předškolní výchovy</t>
  </si>
  <si>
    <t>neinvestiční dotace obcím</t>
  </si>
  <si>
    <t>ostatní osobní výdaje</t>
  </si>
  <si>
    <t>kultura</t>
  </si>
  <si>
    <t>studená voda</t>
  </si>
  <si>
    <t>plyn</t>
  </si>
  <si>
    <t>elektrická energie</t>
  </si>
  <si>
    <t>pevná paliva</t>
  </si>
  <si>
    <t>pohoštění</t>
  </si>
  <si>
    <t>věcné dary</t>
  </si>
  <si>
    <t>veřejné osvětlení</t>
  </si>
  <si>
    <t>nakládání s odpady</t>
  </si>
  <si>
    <t>sběr a svoz komunálního odpadu</t>
  </si>
  <si>
    <t>ostaní osobní výdaje</t>
  </si>
  <si>
    <t>zastupitelstvo obce</t>
  </si>
  <si>
    <t>odměny členům zastupitelstev</t>
  </si>
  <si>
    <t>drobný hmotný dlouhodobý majetek</t>
  </si>
  <si>
    <t>služby pošt</t>
  </si>
  <si>
    <t>místní správa</t>
  </si>
  <si>
    <t>platy zaměstnanců</t>
  </si>
  <si>
    <t>pojistné na sociální zabezpečení</t>
  </si>
  <si>
    <t>zdravotní pojištění</t>
  </si>
  <si>
    <t>knihy - tiskoviny - časopisy</t>
  </si>
  <si>
    <t>pohonné hmoty a maziva</t>
  </si>
  <si>
    <t>služby telekomunikací a radiokomunikací</t>
  </si>
  <si>
    <t>konzultační - poradenské a právní služby</t>
  </si>
  <si>
    <t>služby školení a vzdělávání</t>
  </si>
  <si>
    <t>služby zpracovávání dat</t>
  </si>
  <si>
    <t>ostaní neinvestiční dotace veřejným rozpočtům</t>
  </si>
  <si>
    <t>nákup kolků</t>
  </si>
  <si>
    <t>platby daní a poplatků</t>
  </si>
  <si>
    <t>ostatní neinvestiční transfery obyvatelstvu</t>
  </si>
  <si>
    <t>ostatní povinné pojistné hrazené zaměstnavatelem</t>
  </si>
  <si>
    <t>péče o vzhled obce - veřejná zeleň</t>
  </si>
  <si>
    <t>daň z příjmů ze samostatné výdělečné činnosti (podnikání)</t>
  </si>
  <si>
    <t>činnosti knihovnické - knihy - učební pomůcky a tisk</t>
  </si>
  <si>
    <t>lesní hospodářství</t>
  </si>
  <si>
    <t>příjmy z poskytování služeb a výrobků, pěstební činnost</t>
  </si>
  <si>
    <t>byt</t>
  </si>
  <si>
    <t>veřejné osvětlení - komunální služby a územní rozvoj</t>
  </si>
  <si>
    <t>neinvestiční přijaté dotace ze stát. rozpočtu v rámci souhrných dotačních vztahů</t>
  </si>
  <si>
    <t>přijaté nekapit. přísp. a náhrady</t>
  </si>
  <si>
    <t>sběr a svoz komunálních odpadů - příjmy od občanů</t>
  </si>
  <si>
    <t>z finančních operací</t>
  </si>
  <si>
    <t>obecné příjmy - výdaje z fin. operací</t>
  </si>
  <si>
    <t>cestovné účetní</t>
  </si>
  <si>
    <t>ostaní neinvestiční dotace neziskovým organizacím - FOD</t>
  </si>
  <si>
    <t>ROZPOČTOVÝ VÝHLED OBCE VYŠEHOŘÍ NA OBDOBÍ 2013 - 2017</t>
  </si>
  <si>
    <t>Rozpočet obce Vyšehoří na rok 2010</t>
  </si>
  <si>
    <t>daň z příjmů právnických osob</t>
  </si>
  <si>
    <t>poplatek ze psů</t>
  </si>
  <si>
    <t>daň z nemovitostí</t>
  </si>
  <si>
    <t>náhrady od EKO-KOMU</t>
  </si>
  <si>
    <t>odměny za třídění odpadů</t>
  </si>
  <si>
    <t>příjmy z pronájmu ost. nemovitostí a jejich částí (internet)</t>
  </si>
  <si>
    <t>ostatní nedaňové příjmy jinde nezařazené</t>
  </si>
  <si>
    <t>nákup ostatních služeb - protahování MK</t>
  </si>
  <si>
    <t>opravy a udržování MK</t>
  </si>
  <si>
    <t>projektová dokumentce</t>
  </si>
  <si>
    <t>kanalizace</t>
  </si>
  <si>
    <t>odměny členům zastupitelstva</t>
  </si>
  <si>
    <t>ostaní neinvestiční dotace neziskovým organ. - FOD</t>
  </si>
  <si>
    <t>ostaní neinvestiční dotace veřejným rozpočtům - MI</t>
  </si>
  <si>
    <t>Rozpočet obce Vyšehoří na rok 2011</t>
  </si>
  <si>
    <t>ostatní osobní výdaje (správa KD)</t>
  </si>
  <si>
    <t>drobný hmotný dlouhodobý majetek (např. varná konvice, ubrusy, nádobí)</t>
  </si>
  <si>
    <t>nákup materiálu jinde nezařazený (spotřební materiál související s KD)</t>
  </si>
  <si>
    <t>nákup ostatních služeb (revize, kominík)</t>
  </si>
  <si>
    <t>pohoštění (den dětí, mikulášská)</t>
  </si>
  <si>
    <t>věcné dary (den dětí, mikulášská atp.)</t>
  </si>
  <si>
    <t>nákup ostatních služeb (sekačka a křoviňák)</t>
  </si>
  <si>
    <t>ostatní osobní výdaje (úklid)</t>
  </si>
  <si>
    <t>drobný hmotný dlouhodobý majetek (DKP)</t>
  </si>
  <si>
    <t>elektrická energie (č.p. 50 + hasiči + hřiště)</t>
  </si>
  <si>
    <t>služby peněžních ústavů (pojištění budov)</t>
  </si>
  <si>
    <t>nákup ostatních služeb (internet, geometrický plán, software)</t>
  </si>
  <si>
    <t>platby daní a poplatků (z převodu pozemků)</t>
  </si>
  <si>
    <t>služby peněžních ústavů (poplatky banky)</t>
  </si>
  <si>
    <t>Návrh rozpočtu vyvěšen na fyzické i elektronické úřední desce dne 16.11.2010</t>
  </si>
  <si>
    <t>Návrh rozpočtu sejmut z úřední desky dne 2.12.2010</t>
  </si>
  <si>
    <t>Zodpovídá: Ilona Vařeková, DiS. -starostka</t>
  </si>
  <si>
    <t>Rozpočet obce Vyšehoří schválen na OZ dne 8.12.2010</t>
  </si>
  <si>
    <t>Vyvěšen na fyzické i elektronické úřední  desce: 10.12.2010</t>
  </si>
  <si>
    <t>Sejmuto:</t>
  </si>
  <si>
    <t>ROZPOČET OBCE VYŠEHOŘÍ na rok 2012</t>
  </si>
  <si>
    <t>příjmy z úroků</t>
  </si>
  <si>
    <t>projektová dokumentace, znalecký posudek – oprava kaple</t>
  </si>
  <si>
    <t>oprava a údržba DHIM</t>
  </si>
  <si>
    <t>nákup čističek odpadních vod</t>
  </si>
  <si>
    <t>tělovýchovná činnost (fotbalisti a MH)</t>
  </si>
  <si>
    <t>JSDH</t>
  </si>
  <si>
    <t>ostatní osobní výdaje – DPČ, DPP</t>
  </si>
  <si>
    <t>Rozpočet byl schválen Zastupitelstvem obce Vyšehoří dne 11.1.2012</t>
  </si>
  <si>
    <t>Zveřejněn na úřední elektronické i fyzické desce dne 11.1.2012</t>
  </si>
  <si>
    <t>Zodpovídá: Bc. Ilona Vařeková, DiS., starostka obce Vyšehoří</t>
  </si>
  <si>
    <t>__________________________________</t>
  </si>
  <si>
    <t xml:space="preserve">                   Milan Blaha, místostarosta obce Vyšehoří</t>
  </si>
  <si>
    <t>___________________________________</t>
  </si>
  <si>
    <t xml:space="preserve">Vyvěšeno na úřední desce dne </t>
  </si>
  <si>
    <t xml:space="preserve">Sejmuto z úřední desky dne </t>
  </si>
</sst>
</file>

<file path=xl/styles.xml><?xml version="1.0" encoding="utf-8"?>
<styleSheet xmlns="http://schemas.openxmlformats.org/spreadsheetml/2006/main">
  <numFmts count="20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0"/>
    <numFmt numFmtId="173" formatCode="0.0E+00"/>
    <numFmt numFmtId="174" formatCode="0.0"/>
    <numFmt numFmtId="175" formatCode="#,##0.0"/>
  </numFmts>
  <fonts count="47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172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3" fontId="3" fillId="34" borderId="13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" fontId="5" fillId="0" borderId="14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3" fontId="3" fillId="35" borderId="13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3" fontId="3" fillId="36" borderId="23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" fontId="3" fillId="0" borderId="2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3" fontId="3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5" xfId="0" applyFont="1" applyBorder="1" applyAlignment="1">
      <alignment horizontal="left" vertical="center"/>
    </xf>
    <xf numFmtId="3" fontId="5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3" fontId="5" fillId="0" borderId="23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3" fontId="3" fillId="37" borderId="23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5" fillId="38" borderId="13" xfId="0" applyNumberFormat="1" applyFont="1" applyFill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/>
    </xf>
    <xf numFmtId="0" fontId="4" fillId="39" borderId="15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4" fillId="39" borderId="10" xfId="0" applyFont="1" applyFill="1" applyBorder="1" applyAlignment="1">
      <alignment vertical="center"/>
    </xf>
    <xf numFmtId="0" fontId="4" fillId="39" borderId="15" xfId="0" applyFont="1" applyFill="1" applyBorder="1" applyAlignment="1">
      <alignment vertical="center"/>
    </xf>
    <xf numFmtId="0" fontId="4" fillId="39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center"/>
    </xf>
    <xf numFmtId="0" fontId="3" fillId="40" borderId="23" xfId="0" applyFont="1" applyFill="1" applyBorder="1" applyAlignment="1">
      <alignment/>
    </xf>
    <xf numFmtId="0" fontId="1" fillId="0" borderId="28" xfId="0" applyFont="1" applyBorder="1" applyAlignment="1">
      <alignment vertical="center"/>
    </xf>
    <xf numFmtId="0" fontId="2" fillId="0" borderId="33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41" borderId="23" xfId="0" applyFont="1" applyFill="1" applyBorder="1" applyAlignment="1">
      <alignment horizontal="left" vertical="center"/>
    </xf>
    <xf numFmtId="0" fontId="6" fillId="0" borderId="27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40" borderId="23" xfId="0" applyFont="1" applyFill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41" borderId="23" xfId="0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38" borderId="0" xfId="0" applyFill="1" applyAlignment="1">
      <alignment/>
    </xf>
    <xf numFmtId="0" fontId="2" fillId="38" borderId="22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15" zoomScaleNormal="115" zoomScalePageLayoutView="0" workbookViewId="0" topLeftCell="A1">
      <selection activeCell="H95" sqref="H95"/>
    </sheetView>
  </sheetViews>
  <sheetFormatPr defaultColWidth="9.00390625" defaultRowHeight="12.75"/>
  <cols>
    <col min="1" max="2" width="4.75390625" style="13" customWidth="1"/>
    <col min="3" max="8" width="9.125" style="13" customWidth="1"/>
    <col min="9" max="9" width="17.375" style="13" customWidth="1"/>
    <col min="10" max="10" width="10.25390625" style="13" customWidth="1"/>
    <col min="11" max="11" width="9.125" style="6" customWidth="1"/>
  </cols>
  <sheetData>
    <row r="1" spans="1:10" ht="12.75" customHeight="1">
      <c r="A1" s="123" t="s">
        <v>70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9.75" customHeight="1" thickBot="1">
      <c r="A2" s="126"/>
      <c r="B2" s="127"/>
      <c r="C2" s="127"/>
      <c r="D2" s="127"/>
      <c r="E2" s="127"/>
      <c r="F2" s="127"/>
      <c r="G2" s="127"/>
      <c r="H2" s="127"/>
      <c r="I2" s="127"/>
      <c r="J2" s="128"/>
    </row>
    <row r="3" spans="1:10" ht="7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" customHeight="1" thickBot="1">
      <c r="A4" s="129" t="s">
        <v>6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15" customHeight="1" thickBot="1">
      <c r="A5" s="14">
        <v>0</v>
      </c>
      <c r="B5" s="15">
        <v>1111</v>
      </c>
      <c r="C5" s="105" t="s">
        <v>9</v>
      </c>
      <c r="D5" s="106"/>
      <c r="E5" s="106"/>
      <c r="F5" s="106"/>
      <c r="G5" s="106"/>
      <c r="H5" s="106"/>
      <c r="I5" s="107"/>
      <c r="J5" s="9">
        <f>(('rozpočet 2010'!J5+'2011'!J5+'2012'!J5)/3)*5</f>
        <v>1500000</v>
      </c>
    </row>
    <row r="6" spans="1:10" ht="15" customHeight="1" thickBot="1">
      <c r="A6" s="16"/>
      <c r="B6" s="15">
        <v>1112</v>
      </c>
      <c r="C6" s="105" t="s">
        <v>57</v>
      </c>
      <c r="D6" s="106"/>
      <c r="E6" s="106"/>
      <c r="F6" s="106"/>
      <c r="G6" s="106"/>
      <c r="H6" s="106"/>
      <c r="I6" s="107"/>
      <c r="J6" s="9">
        <v>60000</v>
      </c>
    </row>
    <row r="7" spans="1:10" ht="15" customHeight="1" thickBot="1">
      <c r="A7" s="16"/>
      <c r="B7" s="15">
        <v>1113</v>
      </c>
      <c r="C7" s="105" t="s">
        <v>8</v>
      </c>
      <c r="D7" s="106"/>
      <c r="E7" s="106"/>
      <c r="F7" s="106"/>
      <c r="G7" s="106"/>
      <c r="H7" s="106"/>
      <c r="I7" s="107"/>
      <c r="J7" s="9">
        <f>(('rozpočet 2010'!J7+'2011'!J7+'2012'!J7)/3)*5</f>
        <v>140000</v>
      </c>
    </row>
    <row r="8" spans="1:10" ht="15" customHeight="1" thickBot="1">
      <c r="A8" s="16"/>
      <c r="B8" s="15">
        <v>1121</v>
      </c>
      <c r="C8" s="105" t="s">
        <v>0</v>
      </c>
      <c r="D8" s="106"/>
      <c r="E8" s="106"/>
      <c r="F8" s="106"/>
      <c r="G8" s="106"/>
      <c r="H8" s="106"/>
      <c r="I8" s="107"/>
      <c r="J8" s="9">
        <v>1800000</v>
      </c>
    </row>
    <row r="9" spans="1:10" ht="15" customHeight="1" thickBot="1">
      <c r="A9" s="16"/>
      <c r="B9" s="15">
        <v>1211</v>
      </c>
      <c r="C9" s="105" t="s">
        <v>10</v>
      </c>
      <c r="D9" s="106"/>
      <c r="E9" s="106"/>
      <c r="F9" s="106"/>
      <c r="G9" s="106"/>
      <c r="H9" s="106"/>
      <c r="I9" s="107"/>
      <c r="J9" s="9">
        <v>3200000</v>
      </c>
    </row>
    <row r="10" spans="1:10" ht="15" customHeight="1" thickBot="1">
      <c r="A10" s="16"/>
      <c r="B10" s="15">
        <v>1341</v>
      </c>
      <c r="C10" s="105" t="s">
        <v>1</v>
      </c>
      <c r="D10" s="106"/>
      <c r="E10" s="106"/>
      <c r="F10" s="106"/>
      <c r="G10" s="106"/>
      <c r="H10" s="106"/>
      <c r="I10" s="107"/>
      <c r="J10" s="9">
        <f>(('rozpočet 2010'!J10+'2011'!J10+'2012'!J10)/3)*5</f>
        <v>15000</v>
      </c>
    </row>
    <row r="11" spans="1:10" ht="15" customHeight="1" thickBot="1">
      <c r="A11" s="16"/>
      <c r="B11" s="15">
        <v>1344</v>
      </c>
      <c r="C11" s="105" t="s">
        <v>11</v>
      </c>
      <c r="D11" s="106"/>
      <c r="E11" s="106"/>
      <c r="F11" s="106"/>
      <c r="G11" s="106"/>
      <c r="H11" s="106"/>
      <c r="I11" s="107"/>
      <c r="J11" s="9">
        <v>0</v>
      </c>
    </row>
    <row r="12" spans="1:10" ht="15" customHeight="1" thickBot="1">
      <c r="A12" s="16"/>
      <c r="B12" s="15">
        <v>1511</v>
      </c>
      <c r="C12" s="105" t="s">
        <v>2</v>
      </c>
      <c r="D12" s="106"/>
      <c r="E12" s="106"/>
      <c r="F12" s="106"/>
      <c r="G12" s="106"/>
      <c r="H12" s="106"/>
      <c r="I12" s="107"/>
      <c r="J12" s="9">
        <v>450000</v>
      </c>
    </row>
    <row r="13" spans="1:10" ht="15" customHeight="1" thickBot="1">
      <c r="A13" s="17"/>
      <c r="B13" s="15">
        <v>4112</v>
      </c>
      <c r="C13" s="105" t="s">
        <v>63</v>
      </c>
      <c r="D13" s="106"/>
      <c r="E13" s="106"/>
      <c r="F13" s="106"/>
      <c r="G13" s="106"/>
      <c r="H13" s="106"/>
      <c r="I13" s="107"/>
      <c r="J13" s="9">
        <v>590000</v>
      </c>
    </row>
    <row r="14" spans="1:10" ht="15" customHeight="1" thickBot="1">
      <c r="A14" s="14">
        <v>1031</v>
      </c>
      <c r="B14" s="18">
        <v>2111</v>
      </c>
      <c r="C14" s="105" t="s">
        <v>59</v>
      </c>
      <c r="D14" s="106"/>
      <c r="E14" s="107"/>
      <c r="F14" s="7" t="s">
        <v>60</v>
      </c>
      <c r="G14" s="7"/>
      <c r="H14" s="7"/>
      <c r="I14" s="8"/>
      <c r="J14" s="9">
        <v>0</v>
      </c>
    </row>
    <row r="15" spans="1:10" ht="15" customHeight="1" thickBot="1">
      <c r="A15" s="19">
        <v>3319</v>
      </c>
      <c r="B15" s="18">
        <v>2132</v>
      </c>
      <c r="C15" s="105" t="s">
        <v>26</v>
      </c>
      <c r="D15" s="106"/>
      <c r="E15" s="107"/>
      <c r="F15" s="7" t="s">
        <v>12</v>
      </c>
      <c r="G15" s="7"/>
      <c r="H15" s="7"/>
      <c r="I15" s="8"/>
      <c r="J15" s="9">
        <v>130000</v>
      </c>
    </row>
    <row r="16" spans="1:10" ht="15" customHeight="1" thickBot="1">
      <c r="A16" s="19">
        <v>3612</v>
      </c>
      <c r="B16" s="18">
        <v>2132</v>
      </c>
      <c r="C16" s="105" t="s">
        <v>61</v>
      </c>
      <c r="D16" s="106"/>
      <c r="E16" s="107"/>
      <c r="F16" s="7" t="s">
        <v>12</v>
      </c>
      <c r="G16" s="7"/>
      <c r="H16" s="7"/>
      <c r="I16" s="8"/>
      <c r="J16" s="9">
        <f>(('rozpočet 2010'!J13+'2011'!J13+'2012'!J13)/3)*5</f>
        <v>125000</v>
      </c>
    </row>
    <row r="17" spans="1:10" ht="15" customHeight="1" thickBot="1">
      <c r="A17" s="19">
        <v>3631</v>
      </c>
      <c r="B17" s="18">
        <v>2324</v>
      </c>
      <c r="C17" s="105" t="s">
        <v>64</v>
      </c>
      <c r="D17" s="106"/>
      <c r="E17" s="107"/>
      <c r="F17" s="7" t="s">
        <v>62</v>
      </c>
      <c r="G17" s="7"/>
      <c r="H17" s="7"/>
      <c r="I17" s="8"/>
      <c r="J17" s="9">
        <v>0</v>
      </c>
    </row>
    <row r="18" spans="1:10" ht="15" customHeight="1" thickBot="1">
      <c r="A18" s="19">
        <v>3722</v>
      </c>
      <c r="B18" s="18">
        <v>2111</v>
      </c>
      <c r="C18" s="105" t="s">
        <v>34</v>
      </c>
      <c r="D18" s="106"/>
      <c r="E18" s="107"/>
      <c r="F18" s="115" t="s">
        <v>65</v>
      </c>
      <c r="G18" s="115"/>
      <c r="H18" s="115"/>
      <c r="I18" s="116"/>
      <c r="J18" s="9">
        <v>480000</v>
      </c>
    </row>
    <row r="19" spans="1:10" ht="15" customHeight="1" thickBot="1">
      <c r="A19" s="14">
        <v>3725</v>
      </c>
      <c r="B19" s="18">
        <v>2324</v>
      </c>
      <c r="C19" s="21" t="s">
        <v>75</v>
      </c>
      <c r="D19" s="22"/>
      <c r="E19" s="23"/>
      <c r="F19" s="7" t="s">
        <v>76</v>
      </c>
      <c r="G19" s="7"/>
      <c r="H19" s="7"/>
      <c r="I19" s="8"/>
      <c r="J19" s="9">
        <v>100000</v>
      </c>
    </row>
    <row r="20" spans="1:10" ht="15" customHeight="1" thickBot="1">
      <c r="A20" s="14">
        <v>6171</v>
      </c>
      <c r="B20" s="18">
        <v>2132</v>
      </c>
      <c r="C20" s="111" t="s">
        <v>41</v>
      </c>
      <c r="D20" s="112"/>
      <c r="E20" s="113"/>
      <c r="F20" s="114" t="s">
        <v>12</v>
      </c>
      <c r="G20" s="115"/>
      <c r="H20" s="115"/>
      <c r="I20" s="116"/>
      <c r="J20" s="9">
        <f>(('rozpočet 2010'!J16+'2011'!J16+'2012'!J16)/3)*5</f>
        <v>30000</v>
      </c>
    </row>
    <row r="21" spans="1:10" ht="15" customHeight="1" thickBot="1">
      <c r="A21" s="16"/>
      <c r="B21" s="18">
        <v>2142</v>
      </c>
      <c r="C21" s="117"/>
      <c r="D21" s="118"/>
      <c r="E21" s="119"/>
      <c r="F21" s="133" t="s">
        <v>3</v>
      </c>
      <c r="G21" s="134"/>
      <c r="H21" s="134"/>
      <c r="I21" s="135"/>
      <c r="J21" s="74">
        <v>25000</v>
      </c>
    </row>
    <row r="22" spans="1:10" ht="15" customHeight="1" thickBot="1">
      <c r="A22" s="16"/>
      <c r="B22" s="18">
        <v>2329</v>
      </c>
      <c r="C22" s="117"/>
      <c r="D22" s="118"/>
      <c r="E22" s="119"/>
      <c r="F22" s="114" t="s">
        <v>13</v>
      </c>
      <c r="G22" s="115"/>
      <c r="H22" s="115"/>
      <c r="I22" s="116"/>
      <c r="J22" s="9">
        <f>(('rozpočet 2010'!J17+'2011'!J17+'2012'!J17)/3)*5</f>
        <v>10000</v>
      </c>
    </row>
    <row r="23" spans="1:10" ht="15" customHeight="1" thickBot="1">
      <c r="A23" s="14">
        <v>6310</v>
      </c>
      <c r="B23" s="18">
        <v>2141</v>
      </c>
      <c r="C23" s="111" t="s">
        <v>66</v>
      </c>
      <c r="D23" s="112"/>
      <c r="E23" s="113"/>
      <c r="F23" s="114" t="s">
        <v>14</v>
      </c>
      <c r="G23" s="115"/>
      <c r="H23" s="115"/>
      <c r="I23" s="116"/>
      <c r="J23" s="9">
        <f>7000*5</f>
        <v>35000</v>
      </c>
    </row>
    <row r="24" spans="1:10" ht="15" customHeight="1" thickBot="1">
      <c r="A24" s="17"/>
      <c r="B24" s="18">
        <v>2142</v>
      </c>
      <c r="C24" s="120"/>
      <c r="D24" s="121"/>
      <c r="E24" s="122"/>
      <c r="F24" s="133" t="s">
        <v>3</v>
      </c>
      <c r="G24" s="134"/>
      <c r="H24" s="134"/>
      <c r="I24" s="135"/>
      <c r="J24" s="74">
        <v>9000</v>
      </c>
    </row>
    <row r="25" spans="1:10" ht="15" customHeight="1" thickBot="1">
      <c r="A25" s="19"/>
      <c r="B25" s="18"/>
      <c r="C25" s="114"/>
      <c r="D25" s="115"/>
      <c r="E25" s="115"/>
      <c r="F25" s="115"/>
      <c r="G25" s="115"/>
      <c r="H25" s="115"/>
      <c r="I25" s="116"/>
      <c r="J25" s="9"/>
    </row>
    <row r="26" spans="1:10" ht="15" customHeight="1" thickBot="1">
      <c r="A26" s="108" t="s">
        <v>7</v>
      </c>
      <c r="B26" s="109"/>
      <c r="C26" s="109"/>
      <c r="D26" s="109"/>
      <c r="E26" s="109"/>
      <c r="F26" s="109"/>
      <c r="G26" s="109"/>
      <c r="H26" s="109"/>
      <c r="I26" s="110"/>
      <c r="J26" s="20">
        <f>SUM(J5:J25)</f>
        <v>8699000</v>
      </c>
    </row>
    <row r="27" spans="1:10" ht="15" customHeight="1" thickBo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5" customHeight="1" thickBot="1">
      <c r="A28" s="97" t="s">
        <v>5</v>
      </c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15" customHeight="1" thickBot="1">
      <c r="A29" s="3">
        <v>2212</v>
      </c>
      <c r="B29" s="2">
        <v>5021</v>
      </c>
      <c r="C29" s="93" t="s">
        <v>15</v>
      </c>
      <c r="D29" s="94"/>
      <c r="E29" s="95"/>
      <c r="F29" s="79" t="s">
        <v>16</v>
      </c>
      <c r="G29" s="80"/>
      <c r="H29" s="80"/>
      <c r="I29" s="81"/>
      <c r="J29" s="4">
        <v>0</v>
      </c>
    </row>
    <row r="30" spans="1:10" ht="15" customHeight="1" thickBot="1">
      <c r="A30" s="10"/>
      <c r="B30" s="2">
        <v>5139</v>
      </c>
      <c r="C30" s="76"/>
      <c r="D30" s="77"/>
      <c r="E30" s="78"/>
      <c r="F30" s="79" t="s">
        <v>17</v>
      </c>
      <c r="G30" s="80"/>
      <c r="H30" s="80"/>
      <c r="I30" s="81"/>
      <c r="J30" s="4">
        <v>0</v>
      </c>
    </row>
    <row r="31" spans="1:10" ht="15" customHeight="1" thickBot="1">
      <c r="A31" s="10"/>
      <c r="B31" s="2">
        <v>5169</v>
      </c>
      <c r="C31" s="76"/>
      <c r="D31" s="77"/>
      <c r="E31" s="78"/>
      <c r="F31" s="79" t="s">
        <v>18</v>
      </c>
      <c r="G31" s="80"/>
      <c r="H31" s="80"/>
      <c r="I31" s="81"/>
      <c r="J31" s="4">
        <v>160000</v>
      </c>
    </row>
    <row r="32" spans="1:10" ht="15" customHeight="1" thickBot="1">
      <c r="A32" s="11"/>
      <c r="B32" s="2">
        <v>5171</v>
      </c>
      <c r="C32" s="76"/>
      <c r="D32" s="77"/>
      <c r="E32" s="78"/>
      <c r="F32" s="79" t="s">
        <v>19</v>
      </c>
      <c r="G32" s="80"/>
      <c r="H32" s="80"/>
      <c r="I32" s="81"/>
      <c r="J32" s="4">
        <v>450000</v>
      </c>
    </row>
    <row r="33" spans="1:10" ht="15" customHeight="1" thickBot="1">
      <c r="A33" s="1">
        <v>2221</v>
      </c>
      <c r="B33" s="2">
        <v>5193</v>
      </c>
      <c r="C33" s="79" t="s">
        <v>20</v>
      </c>
      <c r="D33" s="80"/>
      <c r="E33" s="81"/>
      <c r="F33" s="79" t="s">
        <v>21</v>
      </c>
      <c r="G33" s="80"/>
      <c r="H33" s="80"/>
      <c r="I33" s="81"/>
      <c r="J33" s="4">
        <v>250000</v>
      </c>
    </row>
    <row r="34" spans="1:10" ht="15" customHeight="1" thickBot="1">
      <c r="A34" s="1">
        <v>3113</v>
      </c>
      <c r="B34" s="2">
        <v>5321</v>
      </c>
      <c r="C34" s="79" t="s">
        <v>23</v>
      </c>
      <c r="D34" s="80"/>
      <c r="E34" s="81"/>
      <c r="F34" s="93" t="s">
        <v>24</v>
      </c>
      <c r="G34" s="94"/>
      <c r="H34" s="94"/>
      <c r="I34" s="95"/>
      <c r="J34" s="5">
        <v>390000</v>
      </c>
    </row>
    <row r="35" spans="1:10" ht="15" customHeight="1" thickBot="1">
      <c r="A35" s="33">
        <v>2321</v>
      </c>
      <c r="B35" s="34">
        <v>6121</v>
      </c>
      <c r="C35" s="160" t="s">
        <v>81</v>
      </c>
      <c r="D35" s="161"/>
      <c r="E35" s="162"/>
      <c r="F35" s="148" t="s">
        <v>82</v>
      </c>
      <c r="G35" s="149"/>
      <c r="H35" s="149"/>
      <c r="I35" s="150"/>
      <c r="J35" s="5">
        <v>450000</v>
      </c>
    </row>
    <row r="36" spans="1:10" ht="15" customHeight="1" thickBot="1">
      <c r="A36" s="58">
        <v>6171</v>
      </c>
      <c r="B36" s="59">
        <v>5169</v>
      </c>
      <c r="C36" s="205" t="s">
        <v>109</v>
      </c>
      <c r="D36" s="205"/>
      <c r="E36" s="205"/>
      <c r="F36" s="205"/>
      <c r="G36" s="205"/>
      <c r="H36" s="205"/>
      <c r="I36" s="205"/>
      <c r="J36" s="5">
        <v>1500000</v>
      </c>
    </row>
    <row r="37" spans="1:10" ht="15" customHeight="1" thickBot="1">
      <c r="A37" s="1">
        <v>3314</v>
      </c>
      <c r="B37" s="2">
        <v>5136</v>
      </c>
      <c r="C37" s="96" t="s">
        <v>26</v>
      </c>
      <c r="D37" s="96"/>
      <c r="E37" s="96"/>
      <c r="F37" s="85" t="s">
        <v>58</v>
      </c>
      <c r="G37" s="85"/>
      <c r="H37" s="85"/>
      <c r="I37" s="85"/>
      <c r="J37" s="4">
        <v>30000</v>
      </c>
    </row>
    <row r="38" spans="1:10" ht="15" customHeight="1" thickBot="1">
      <c r="A38" s="1">
        <v>3319</v>
      </c>
      <c r="B38" s="2">
        <v>5021</v>
      </c>
      <c r="C38" s="89"/>
      <c r="D38" s="89"/>
      <c r="E38" s="89"/>
      <c r="F38" s="85" t="s">
        <v>25</v>
      </c>
      <c r="G38" s="85"/>
      <c r="H38" s="85"/>
      <c r="I38" s="85"/>
      <c r="J38" s="4">
        <v>120000</v>
      </c>
    </row>
    <row r="39" spans="1:10" ht="27.75" customHeight="1" thickBot="1">
      <c r="A39" s="10"/>
      <c r="B39" s="2">
        <v>5137</v>
      </c>
      <c r="C39" s="76"/>
      <c r="D39" s="77"/>
      <c r="E39" s="78"/>
      <c r="F39" s="204" t="s">
        <v>88</v>
      </c>
      <c r="G39" s="204"/>
      <c r="H39" s="204"/>
      <c r="I39" s="204"/>
      <c r="J39" s="4">
        <v>45000</v>
      </c>
    </row>
    <row r="40" spans="1:10" ht="15" customHeight="1" thickBot="1">
      <c r="A40" s="10"/>
      <c r="B40" s="2">
        <v>5139</v>
      </c>
      <c r="C40" s="89"/>
      <c r="D40" s="89"/>
      <c r="E40" s="89"/>
      <c r="F40" s="85" t="s">
        <v>17</v>
      </c>
      <c r="G40" s="85"/>
      <c r="H40" s="85"/>
      <c r="I40" s="85"/>
      <c r="J40" s="4">
        <f>(('rozpočet 2010'!J30+'2011'!J30+'2012'!J32)/3)*5</f>
        <v>50000</v>
      </c>
    </row>
    <row r="41" spans="1:10" ht="15" customHeight="1" thickBot="1">
      <c r="A41" s="10"/>
      <c r="B41" s="2">
        <v>5151</v>
      </c>
      <c r="C41" s="89"/>
      <c r="D41" s="89"/>
      <c r="E41" s="89"/>
      <c r="F41" s="85" t="s">
        <v>27</v>
      </c>
      <c r="G41" s="85"/>
      <c r="H41" s="85"/>
      <c r="I41" s="85"/>
      <c r="J41" s="4">
        <f>(('rozpočet 2010'!J31+'2011'!J31+'2012'!J33)/3)*5</f>
        <v>5000</v>
      </c>
    </row>
    <row r="42" spans="1:10" ht="15" customHeight="1" thickBot="1">
      <c r="A42" s="10"/>
      <c r="B42" s="2">
        <v>5153</v>
      </c>
      <c r="C42" s="89"/>
      <c r="D42" s="89"/>
      <c r="E42" s="89"/>
      <c r="F42" s="85" t="s">
        <v>28</v>
      </c>
      <c r="G42" s="85"/>
      <c r="H42" s="85"/>
      <c r="I42" s="85"/>
      <c r="J42" s="4">
        <v>8000</v>
      </c>
    </row>
    <row r="43" spans="1:10" ht="15" customHeight="1" thickBot="1">
      <c r="A43" s="10"/>
      <c r="B43" s="2">
        <v>5154</v>
      </c>
      <c r="C43" s="89"/>
      <c r="D43" s="89"/>
      <c r="E43" s="89"/>
      <c r="F43" s="85" t="s">
        <v>29</v>
      </c>
      <c r="G43" s="85"/>
      <c r="H43" s="85"/>
      <c r="I43" s="85"/>
      <c r="J43" s="4">
        <v>200000</v>
      </c>
    </row>
    <row r="44" spans="1:10" ht="15" customHeight="1" thickBot="1">
      <c r="A44" s="10"/>
      <c r="B44" s="2">
        <v>5155</v>
      </c>
      <c r="C44" s="89"/>
      <c r="D44" s="89"/>
      <c r="E44" s="89"/>
      <c r="F44" s="85" t="s">
        <v>30</v>
      </c>
      <c r="G44" s="85"/>
      <c r="H44" s="85"/>
      <c r="I44" s="85"/>
      <c r="J44" s="4">
        <v>90000</v>
      </c>
    </row>
    <row r="45" spans="1:10" ht="15" customHeight="1" thickBot="1">
      <c r="A45" s="10"/>
      <c r="B45" s="2">
        <v>5169</v>
      </c>
      <c r="C45" s="89"/>
      <c r="D45" s="89"/>
      <c r="E45" s="89"/>
      <c r="F45" s="85" t="s">
        <v>18</v>
      </c>
      <c r="G45" s="85"/>
      <c r="H45" s="85"/>
      <c r="I45" s="85"/>
      <c r="J45" s="4">
        <v>70000</v>
      </c>
    </row>
    <row r="46" spans="1:10" ht="15" customHeight="1" thickBot="1">
      <c r="A46" s="10"/>
      <c r="B46" s="2">
        <v>5171</v>
      </c>
      <c r="C46" s="89"/>
      <c r="D46" s="89"/>
      <c r="E46" s="89"/>
      <c r="F46" s="85" t="s">
        <v>19</v>
      </c>
      <c r="G46" s="85"/>
      <c r="H46" s="85"/>
      <c r="I46" s="85"/>
      <c r="J46" s="4">
        <v>70000</v>
      </c>
    </row>
    <row r="47" spans="1:10" ht="15" customHeight="1" thickBot="1">
      <c r="A47" s="10"/>
      <c r="B47" s="2">
        <v>5175</v>
      </c>
      <c r="C47" s="89"/>
      <c r="D47" s="89"/>
      <c r="E47" s="89"/>
      <c r="F47" s="85" t="s">
        <v>31</v>
      </c>
      <c r="G47" s="85"/>
      <c r="H47" s="85"/>
      <c r="I47" s="85"/>
      <c r="J47" s="4">
        <v>50000</v>
      </c>
    </row>
    <row r="48" spans="1:10" ht="15" customHeight="1" thickBot="1">
      <c r="A48" s="10"/>
      <c r="B48" s="2">
        <v>5194</v>
      </c>
      <c r="C48" s="89"/>
      <c r="D48" s="89"/>
      <c r="E48" s="89"/>
      <c r="F48" s="85" t="s">
        <v>32</v>
      </c>
      <c r="G48" s="85"/>
      <c r="H48" s="85"/>
      <c r="I48" s="85"/>
      <c r="J48" s="4">
        <f>(('rozpočet 2010'!J38+'2011'!J38+'2012'!J40)/3)*5</f>
        <v>80000</v>
      </c>
    </row>
    <row r="49" spans="1:10" ht="15" customHeight="1" thickBot="1">
      <c r="A49" s="10"/>
      <c r="B49" s="55">
        <v>5222</v>
      </c>
      <c r="C49" s="199"/>
      <c r="D49" s="199"/>
      <c r="E49" s="199"/>
      <c r="F49" s="194" t="s">
        <v>112</v>
      </c>
      <c r="G49" s="194"/>
      <c r="H49" s="194"/>
      <c r="I49" s="194"/>
      <c r="J49" s="4">
        <f>25000*5</f>
        <v>125000</v>
      </c>
    </row>
    <row r="50" spans="1:10" ht="15" customHeight="1" thickBot="1">
      <c r="A50" s="3">
        <v>3631</v>
      </c>
      <c r="B50" s="2">
        <v>5154</v>
      </c>
      <c r="C50" s="96" t="s">
        <v>33</v>
      </c>
      <c r="D50" s="96"/>
      <c r="E50" s="96"/>
      <c r="F50" s="85" t="s">
        <v>29</v>
      </c>
      <c r="G50" s="85"/>
      <c r="H50" s="85"/>
      <c r="I50" s="85"/>
      <c r="J50" s="4">
        <v>110000</v>
      </c>
    </row>
    <row r="51" spans="1:10" ht="15" customHeight="1" thickBot="1">
      <c r="A51" s="11"/>
      <c r="B51" s="2">
        <v>5171</v>
      </c>
      <c r="C51" s="101"/>
      <c r="D51" s="101"/>
      <c r="E51" s="101"/>
      <c r="F51" s="85" t="s">
        <v>19</v>
      </c>
      <c r="G51" s="85"/>
      <c r="H51" s="85"/>
      <c r="I51" s="85"/>
      <c r="J51" s="4">
        <v>70000</v>
      </c>
    </row>
    <row r="52" spans="1:10" ht="15" customHeight="1" thickBot="1">
      <c r="A52" s="1">
        <v>3722</v>
      </c>
      <c r="B52" s="2">
        <v>5169</v>
      </c>
      <c r="C52" s="79" t="s">
        <v>34</v>
      </c>
      <c r="D52" s="80"/>
      <c r="E52" s="81"/>
      <c r="F52" s="79" t="s">
        <v>35</v>
      </c>
      <c r="G52" s="80"/>
      <c r="H52" s="80"/>
      <c r="I52" s="81"/>
      <c r="J52" s="4">
        <f>145000*5</f>
        <v>725000</v>
      </c>
    </row>
    <row r="53" spans="1:10" ht="15" customHeight="1" thickBot="1">
      <c r="A53" s="3">
        <v>3745</v>
      </c>
      <c r="B53" s="2">
        <v>5021</v>
      </c>
      <c r="C53" s="93" t="s">
        <v>56</v>
      </c>
      <c r="D53" s="94"/>
      <c r="E53" s="95"/>
      <c r="F53" s="79" t="s">
        <v>36</v>
      </c>
      <c r="G53" s="80"/>
      <c r="H53" s="80"/>
      <c r="I53" s="81"/>
      <c r="J53" s="4">
        <f>15000*5</f>
        <v>75000</v>
      </c>
    </row>
    <row r="54" spans="1:10" ht="15" customHeight="1" thickBot="1">
      <c r="A54" s="10"/>
      <c r="B54" s="2">
        <v>5169</v>
      </c>
      <c r="C54" s="76"/>
      <c r="D54" s="77"/>
      <c r="E54" s="78"/>
      <c r="F54" s="79" t="s">
        <v>18</v>
      </c>
      <c r="G54" s="80"/>
      <c r="H54" s="80"/>
      <c r="I54" s="81"/>
      <c r="J54" s="4">
        <f>5*5000</f>
        <v>25000</v>
      </c>
    </row>
    <row r="55" spans="1:10" ht="15" customHeight="1" thickBot="1">
      <c r="A55" s="11"/>
      <c r="B55" s="25">
        <v>5156</v>
      </c>
      <c r="C55" s="102"/>
      <c r="D55" s="220"/>
      <c r="E55" s="221"/>
      <c r="F55" s="1" t="s">
        <v>46</v>
      </c>
      <c r="G55" s="24"/>
      <c r="H55" s="24"/>
      <c r="I55" s="2"/>
      <c r="J55" s="4">
        <f>2000*5</f>
        <v>10000</v>
      </c>
    </row>
    <row r="56" spans="1:11" ht="15" customHeight="1" thickBot="1">
      <c r="A56" s="68">
        <v>5512</v>
      </c>
      <c r="B56" s="55">
        <v>5139</v>
      </c>
      <c r="C56" s="202" t="s">
        <v>113</v>
      </c>
      <c r="D56" s="202"/>
      <c r="E56" s="202"/>
      <c r="F56" s="194" t="s">
        <v>17</v>
      </c>
      <c r="G56" s="194"/>
      <c r="H56" s="194"/>
      <c r="I56" s="194"/>
      <c r="J56" s="56">
        <f>5*10000</f>
        <v>50000</v>
      </c>
      <c r="K56" s="46"/>
    </row>
    <row r="57" spans="1:10" ht="15" customHeight="1" thickBot="1">
      <c r="A57" s="3">
        <v>6112</v>
      </c>
      <c r="B57" s="2">
        <v>5023</v>
      </c>
      <c r="C57" s="93" t="s">
        <v>37</v>
      </c>
      <c r="D57" s="94"/>
      <c r="E57" s="95"/>
      <c r="F57" s="79" t="s">
        <v>38</v>
      </c>
      <c r="G57" s="80"/>
      <c r="H57" s="80"/>
      <c r="I57" s="81"/>
      <c r="J57" s="4">
        <f>235000*5</f>
        <v>1175000</v>
      </c>
    </row>
    <row r="58" spans="1:10" ht="15" customHeight="1" thickBot="1">
      <c r="A58" s="11"/>
      <c r="B58" s="2">
        <v>5173</v>
      </c>
      <c r="C58" s="102"/>
      <c r="D58" s="103"/>
      <c r="E58" s="104"/>
      <c r="F58" s="79" t="s">
        <v>4</v>
      </c>
      <c r="G58" s="80"/>
      <c r="H58" s="80"/>
      <c r="I58" s="81"/>
      <c r="J58" s="4">
        <v>30000</v>
      </c>
    </row>
    <row r="59" spans="1:10" ht="15" customHeight="1" thickBot="1">
      <c r="A59" s="3">
        <v>6171</v>
      </c>
      <c r="B59" s="2">
        <v>5011</v>
      </c>
      <c r="C59" s="93" t="s">
        <v>41</v>
      </c>
      <c r="D59" s="94"/>
      <c r="E59" s="95"/>
      <c r="F59" s="79" t="s">
        <v>42</v>
      </c>
      <c r="G59" s="80"/>
      <c r="H59" s="80"/>
      <c r="I59" s="81"/>
      <c r="J59" s="4">
        <f>125000*5</f>
        <v>625000</v>
      </c>
    </row>
    <row r="60" spans="1:10" ht="15" customHeight="1" thickBot="1">
      <c r="A60" s="10"/>
      <c r="B60" s="2">
        <v>5021</v>
      </c>
      <c r="C60" s="76"/>
      <c r="D60" s="77"/>
      <c r="E60" s="78"/>
      <c r="F60" s="79" t="s">
        <v>25</v>
      </c>
      <c r="G60" s="80"/>
      <c r="H60" s="80"/>
      <c r="I60" s="81"/>
      <c r="J60" s="4">
        <f>20000*5</f>
        <v>100000</v>
      </c>
    </row>
    <row r="61" spans="1:10" ht="15" customHeight="1" thickBot="1">
      <c r="A61" s="10"/>
      <c r="B61" s="2">
        <v>5031</v>
      </c>
      <c r="C61" s="76"/>
      <c r="D61" s="77"/>
      <c r="E61" s="78"/>
      <c r="F61" s="79" t="s">
        <v>43</v>
      </c>
      <c r="G61" s="80"/>
      <c r="H61" s="80"/>
      <c r="I61" s="81"/>
      <c r="J61" s="4">
        <f>(('rozpočet 2010'!J49+'2011'!J49+'2012'!J53)/3)*5</f>
        <v>175000</v>
      </c>
    </row>
    <row r="62" spans="1:10" ht="15" customHeight="1" thickBot="1">
      <c r="A62" s="10"/>
      <c r="B62" s="2">
        <v>5032</v>
      </c>
      <c r="C62" s="76"/>
      <c r="D62" s="77"/>
      <c r="E62" s="78"/>
      <c r="F62" s="79" t="s">
        <v>44</v>
      </c>
      <c r="G62" s="80"/>
      <c r="H62" s="80"/>
      <c r="I62" s="81"/>
      <c r="J62" s="4">
        <v>150000</v>
      </c>
    </row>
    <row r="63" spans="1:10" ht="15" customHeight="1" thickBot="1">
      <c r="A63" s="10"/>
      <c r="B63" s="2">
        <v>5038</v>
      </c>
      <c r="C63" s="76"/>
      <c r="D63" s="77"/>
      <c r="E63" s="78"/>
      <c r="F63" s="79" t="s">
        <v>55</v>
      </c>
      <c r="G63" s="80"/>
      <c r="H63" s="80"/>
      <c r="I63" s="81"/>
      <c r="J63" s="4">
        <f>(('rozpočet 2010'!J51+'2011'!J51+'2012'!J55)/3)*5</f>
        <v>5000</v>
      </c>
    </row>
    <row r="64" spans="1:10" ht="15" customHeight="1" thickBot="1">
      <c r="A64" s="10"/>
      <c r="B64" s="2">
        <v>5136</v>
      </c>
      <c r="C64" s="76"/>
      <c r="D64" s="77"/>
      <c r="E64" s="78"/>
      <c r="F64" s="79" t="s">
        <v>45</v>
      </c>
      <c r="G64" s="80"/>
      <c r="H64" s="80"/>
      <c r="I64" s="81"/>
      <c r="J64" s="4">
        <f>(('rozpočet 2010'!J52+'2011'!J52+'2012'!J56)/3)*5</f>
        <v>40000</v>
      </c>
    </row>
    <row r="65" spans="1:10" ht="15" customHeight="1" thickBot="1">
      <c r="A65" s="10"/>
      <c r="B65" s="2">
        <v>5137</v>
      </c>
      <c r="C65" s="76"/>
      <c r="D65" s="77"/>
      <c r="E65" s="78"/>
      <c r="F65" s="79" t="s">
        <v>39</v>
      </c>
      <c r="G65" s="80"/>
      <c r="H65" s="80"/>
      <c r="I65" s="81"/>
      <c r="J65" s="4">
        <v>90000</v>
      </c>
    </row>
    <row r="66" spans="1:10" ht="15" customHeight="1" thickBot="1">
      <c r="A66" s="10"/>
      <c r="B66" s="2">
        <v>5139</v>
      </c>
      <c r="C66" s="76"/>
      <c r="D66" s="77"/>
      <c r="E66" s="78"/>
      <c r="F66" s="79" t="s">
        <v>17</v>
      </c>
      <c r="G66" s="80"/>
      <c r="H66" s="80"/>
      <c r="I66" s="81"/>
      <c r="J66" s="4">
        <f>(('rozpočet 2010'!J54+'2011'!J54+'2012'!J58)/3)*5</f>
        <v>100000</v>
      </c>
    </row>
    <row r="67" spans="1:10" ht="15" customHeight="1" thickBot="1">
      <c r="A67" s="10"/>
      <c r="B67" s="2">
        <v>5151</v>
      </c>
      <c r="C67" s="76"/>
      <c r="D67" s="77"/>
      <c r="E67" s="78"/>
      <c r="F67" s="79" t="s">
        <v>27</v>
      </c>
      <c r="G67" s="80"/>
      <c r="H67" s="80"/>
      <c r="I67" s="81"/>
      <c r="J67" s="4">
        <f>(('rozpočet 2010'!J55+'2011'!J55+'2012'!J59)/3)*5</f>
        <v>25000</v>
      </c>
    </row>
    <row r="68" spans="1:10" ht="15" customHeight="1" thickBot="1">
      <c r="A68" s="10"/>
      <c r="B68" s="2">
        <v>5154</v>
      </c>
      <c r="C68" s="76"/>
      <c r="D68" s="77"/>
      <c r="E68" s="78"/>
      <c r="F68" s="79" t="s">
        <v>29</v>
      </c>
      <c r="G68" s="80"/>
      <c r="H68" s="80"/>
      <c r="I68" s="81"/>
      <c r="J68" s="4">
        <v>300000</v>
      </c>
    </row>
    <row r="69" spans="1:10" ht="15" customHeight="1" thickBot="1">
      <c r="A69" s="10"/>
      <c r="B69" s="2">
        <v>5156</v>
      </c>
      <c r="C69" s="76"/>
      <c r="D69" s="77"/>
      <c r="E69" s="78"/>
      <c r="F69" s="79" t="s">
        <v>46</v>
      </c>
      <c r="G69" s="80"/>
      <c r="H69" s="80"/>
      <c r="I69" s="81"/>
      <c r="J69" s="4">
        <v>7000</v>
      </c>
    </row>
    <row r="70" spans="1:10" ht="15" customHeight="1" thickBot="1">
      <c r="A70" s="10"/>
      <c r="B70" s="2">
        <v>5161</v>
      </c>
      <c r="C70" s="76"/>
      <c r="D70" s="77"/>
      <c r="E70" s="78"/>
      <c r="F70" s="79" t="s">
        <v>40</v>
      </c>
      <c r="G70" s="80"/>
      <c r="H70" s="80"/>
      <c r="I70" s="81"/>
      <c r="J70" s="4">
        <f>(('rozpočet 2010'!J57+'2011'!J57+'2012'!J61)/3)*5</f>
        <v>10000</v>
      </c>
    </row>
    <row r="71" spans="1:10" ht="15" customHeight="1" thickBot="1">
      <c r="A71" s="10"/>
      <c r="B71" s="2">
        <v>5162</v>
      </c>
      <c r="C71" s="76"/>
      <c r="D71" s="77"/>
      <c r="E71" s="78"/>
      <c r="F71" s="79" t="s">
        <v>47</v>
      </c>
      <c r="G71" s="80"/>
      <c r="H71" s="80"/>
      <c r="I71" s="81"/>
      <c r="J71" s="4">
        <v>90000</v>
      </c>
    </row>
    <row r="72" spans="1:10" ht="15" customHeight="1" thickBot="1">
      <c r="A72" s="10"/>
      <c r="B72" s="2">
        <v>5163</v>
      </c>
      <c r="C72" s="76"/>
      <c r="D72" s="77"/>
      <c r="E72" s="78"/>
      <c r="F72" s="79" t="s">
        <v>22</v>
      </c>
      <c r="G72" s="80"/>
      <c r="H72" s="80"/>
      <c r="I72" s="81"/>
      <c r="J72" s="4">
        <f>(('rozpočet 2010'!J59+'2011'!J59+'2012'!J63)/3)*5</f>
        <v>40000</v>
      </c>
    </row>
    <row r="73" spans="1:10" ht="15" customHeight="1" thickBot="1">
      <c r="A73" s="10"/>
      <c r="B73" s="2">
        <v>5166</v>
      </c>
      <c r="C73" s="76"/>
      <c r="D73" s="77"/>
      <c r="E73" s="78"/>
      <c r="F73" s="79" t="s">
        <v>48</v>
      </c>
      <c r="G73" s="80"/>
      <c r="H73" s="80"/>
      <c r="I73" s="81"/>
      <c r="J73" s="4">
        <v>10000</v>
      </c>
    </row>
    <row r="74" spans="1:10" ht="15" customHeight="1" thickBot="1">
      <c r="A74" s="10"/>
      <c r="B74" s="2">
        <v>5167</v>
      </c>
      <c r="C74" s="76"/>
      <c r="D74" s="77"/>
      <c r="E74" s="78"/>
      <c r="F74" s="79" t="s">
        <v>49</v>
      </c>
      <c r="G74" s="80"/>
      <c r="H74" s="80"/>
      <c r="I74" s="81"/>
      <c r="J74" s="4">
        <f>(('rozpočet 2010'!J60+'2011'!J60+'2012'!J64)/3)*5</f>
        <v>25000</v>
      </c>
    </row>
    <row r="75" spans="1:10" ht="15" customHeight="1" thickBot="1">
      <c r="A75" s="10"/>
      <c r="B75" s="2">
        <v>5168</v>
      </c>
      <c r="C75" s="76"/>
      <c r="D75" s="77"/>
      <c r="E75" s="78"/>
      <c r="F75" s="79" t="s">
        <v>50</v>
      </c>
      <c r="G75" s="80"/>
      <c r="H75" s="80"/>
      <c r="I75" s="81"/>
      <c r="J75" s="4">
        <v>30000</v>
      </c>
    </row>
    <row r="76" spans="1:10" ht="15" customHeight="1" thickBot="1">
      <c r="A76" s="10"/>
      <c r="B76" s="2">
        <v>5169</v>
      </c>
      <c r="C76" s="76"/>
      <c r="D76" s="77"/>
      <c r="E76" s="78"/>
      <c r="F76" s="79" t="s">
        <v>18</v>
      </c>
      <c r="G76" s="80"/>
      <c r="H76" s="80"/>
      <c r="I76" s="81"/>
      <c r="J76" s="4">
        <v>350000</v>
      </c>
    </row>
    <row r="77" spans="1:10" ht="15" customHeight="1" thickBot="1">
      <c r="A77" s="10"/>
      <c r="B77" s="2">
        <v>5171</v>
      </c>
      <c r="C77" s="76"/>
      <c r="D77" s="77"/>
      <c r="E77" s="78"/>
      <c r="F77" s="79" t="s">
        <v>19</v>
      </c>
      <c r="G77" s="80"/>
      <c r="H77" s="80"/>
      <c r="I77" s="81"/>
      <c r="J77" s="4">
        <v>30000</v>
      </c>
    </row>
    <row r="78" spans="1:10" ht="15" customHeight="1" thickBot="1">
      <c r="A78" s="10"/>
      <c r="B78" s="2">
        <v>5173</v>
      </c>
      <c r="C78" s="76"/>
      <c r="D78" s="77"/>
      <c r="E78" s="78"/>
      <c r="F78" s="79" t="s">
        <v>68</v>
      </c>
      <c r="G78" s="80"/>
      <c r="H78" s="80"/>
      <c r="I78" s="81"/>
      <c r="J78" s="4">
        <f>(('rozpočet 2010'!J62+'2011'!J62+'2012'!J66)/3)*5</f>
        <v>10000</v>
      </c>
    </row>
    <row r="79" spans="1:10" ht="15" customHeight="1" thickBot="1">
      <c r="A79" s="10"/>
      <c r="B79" s="2">
        <v>5229</v>
      </c>
      <c r="C79" s="76"/>
      <c r="D79" s="77"/>
      <c r="E79" s="78"/>
      <c r="F79" s="79" t="s">
        <v>69</v>
      </c>
      <c r="G79" s="80"/>
      <c r="H79" s="80"/>
      <c r="I79" s="81"/>
      <c r="J79" s="4">
        <v>0</v>
      </c>
    </row>
    <row r="80" spans="1:10" ht="15" customHeight="1" thickBot="1">
      <c r="A80" s="10"/>
      <c r="B80" s="2">
        <v>5321</v>
      </c>
      <c r="C80" s="76"/>
      <c r="D80" s="77"/>
      <c r="E80" s="78"/>
      <c r="F80" s="79" t="s">
        <v>24</v>
      </c>
      <c r="G80" s="80"/>
      <c r="H80" s="80"/>
      <c r="I80" s="81"/>
      <c r="J80" s="4">
        <v>7000</v>
      </c>
    </row>
    <row r="81" spans="1:10" ht="15" customHeight="1" thickBot="1">
      <c r="A81" s="10"/>
      <c r="B81" s="2">
        <v>5329</v>
      </c>
      <c r="C81" s="76"/>
      <c r="D81" s="77"/>
      <c r="E81" s="78"/>
      <c r="F81" s="79" t="s">
        <v>51</v>
      </c>
      <c r="G81" s="80"/>
      <c r="H81" s="80"/>
      <c r="I81" s="81"/>
      <c r="J81" s="4">
        <v>5000</v>
      </c>
    </row>
    <row r="82" spans="1:10" ht="15" customHeight="1" thickBot="1">
      <c r="A82" s="10"/>
      <c r="B82" s="2">
        <v>5361</v>
      </c>
      <c r="C82" s="76"/>
      <c r="D82" s="77"/>
      <c r="E82" s="78"/>
      <c r="F82" s="79" t="s">
        <v>52</v>
      </c>
      <c r="G82" s="80"/>
      <c r="H82" s="80"/>
      <c r="I82" s="81"/>
      <c r="J82" s="4">
        <v>7000</v>
      </c>
    </row>
    <row r="83" spans="1:10" ht="15" customHeight="1" thickBot="1">
      <c r="A83" s="10"/>
      <c r="B83" s="2">
        <v>5362</v>
      </c>
      <c r="C83" s="76"/>
      <c r="D83" s="77"/>
      <c r="E83" s="78"/>
      <c r="F83" s="79" t="s">
        <v>53</v>
      </c>
      <c r="G83" s="80"/>
      <c r="H83" s="80"/>
      <c r="I83" s="81"/>
      <c r="J83" s="4">
        <v>5000</v>
      </c>
    </row>
    <row r="84" spans="1:10" ht="15" customHeight="1" thickBot="1">
      <c r="A84" s="10"/>
      <c r="B84" s="2">
        <v>5499</v>
      </c>
      <c r="C84" s="76"/>
      <c r="D84" s="77"/>
      <c r="E84" s="78"/>
      <c r="F84" s="79" t="s">
        <v>54</v>
      </c>
      <c r="G84" s="80"/>
      <c r="H84" s="80"/>
      <c r="I84" s="81"/>
      <c r="J84" s="4">
        <v>0</v>
      </c>
    </row>
    <row r="85" spans="1:10" ht="15" customHeight="1" thickBot="1">
      <c r="A85" s="1">
        <v>6310</v>
      </c>
      <c r="B85" s="2">
        <v>5163</v>
      </c>
      <c r="C85" s="79" t="s">
        <v>67</v>
      </c>
      <c r="D85" s="80"/>
      <c r="E85" s="81"/>
      <c r="F85" s="79" t="s">
        <v>22</v>
      </c>
      <c r="G85" s="80"/>
      <c r="H85" s="80"/>
      <c r="I85" s="81"/>
      <c r="J85" s="4">
        <v>50000</v>
      </c>
    </row>
    <row r="86" spans="1:10" ht="15" customHeight="1" thickBot="1">
      <c r="A86" s="1"/>
      <c r="B86" s="2"/>
      <c r="C86" s="79"/>
      <c r="D86" s="80"/>
      <c r="E86" s="81"/>
      <c r="F86" s="79"/>
      <c r="G86" s="80"/>
      <c r="H86" s="80"/>
      <c r="I86" s="81"/>
      <c r="J86" s="4"/>
    </row>
    <row r="87" spans="1:10" ht="15" customHeight="1" thickBot="1">
      <c r="A87" s="1"/>
      <c r="B87" s="2"/>
      <c r="C87" s="79"/>
      <c r="D87" s="80"/>
      <c r="E87" s="81"/>
      <c r="F87" s="79"/>
      <c r="G87" s="80"/>
      <c r="H87" s="80"/>
      <c r="I87" s="81"/>
      <c r="J87" s="4"/>
    </row>
    <row r="88" spans="1:10" ht="15" customHeight="1" thickBot="1">
      <c r="A88" s="1"/>
      <c r="B88" s="2"/>
      <c r="C88" s="85"/>
      <c r="D88" s="85"/>
      <c r="E88" s="85"/>
      <c r="F88" s="85"/>
      <c r="G88" s="85"/>
      <c r="H88" s="85"/>
      <c r="I88" s="85"/>
      <c r="J88" s="4"/>
    </row>
    <row r="89" spans="1:10" ht="15" customHeight="1" thickBot="1">
      <c r="A89" s="90" t="s">
        <v>7</v>
      </c>
      <c r="B89" s="91"/>
      <c r="C89" s="91"/>
      <c r="D89" s="91"/>
      <c r="E89" s="91"/>
      <c r="F89" s="91"/>
      <c r="G89" s="91"/>
      <c r="H89" s="91"/>
      <c r="I89" s="92"/>
      <c r="J89" s="20">
        <f>SUM(J29:J88)</f>
        <v>8699000</v>
      </c>
    </row>
    <row r="90" spans="1:10" ht="15" customHeight="1" thickBot="1">
      <c r="A90" s="12"/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5" customHeight="1" thickBot="1">
      <c r="A91" s="82" t="s">
        <v>121</v>
      </c>
      <c r="B91" s="83"/>
      <c r="C91" s="83"/>
      <c r="D91" s="83"/>
      <c r="E91" s="83"/>
      <c r="F91" s="84"/>
      <c r="G91" s="86"/>
      <c r="H91" s="87"/>
      <c r="I91" s="87"/>
      <c r="J91" s="87"/>
    </row>
    <row r="92" spans="1:10" ht="15" customHeight="1" thickBot="1">
      <c r="A92" s="82" t="s">
        <v>122</v>
      </c>
      <c r="B92" s="83"/>
      <c r="C92" s="83"/>
      <c r="D92" s="83"/>
      <c r="E92" s="83"/>
      <c r="F92" s="84"/>
      <c r="G92" s="86"/>
      <c r="H92" s="87"/>
      <c r="I92" s="87"/>
      <c r="J92" s="87"/>
    </row>
  </sheetData>
  <sheetProtection/>
  <mergeCells count="156">
    <mergeCell ref="C49:E49"/>
    <mergeCell ref="F49:I49"/>
    <mergeCell ref="C55:E55"/>
    <mergeCell ref="C56:E56"/>
    <mergeCell ref="F56:I56"/>
    <mergeCell ref="C17:E17"/>
    <mergeCell ref="C16:E16"/>
    <mergeCell ref="F21:I21"/>
    <mergeCell ref="F22:I22"/>
    <mergeCell ref="C36:I36"/>
    <mergeCell ref="F39:I39"/>
    <mergeCell ref="C39:E39"/>
    <mergeCell ref="C5:I5"/>
    <mergeCell ref="A1:J2"/>
    <mergeCell ref="A4:J4"/>
    <mergeCell ref="A3:J3"/>
    <mergeCell ref="C22:E22"/>
    <mergeCell ref="C15:E15"/>
    <mergeCell ref="F18:I18"/>
    <mergeCell ref="C18:E18"/>
    <mergeCell ref="C6:I6"/>
    <mergeCell ref="C12:I12"/>
    <mergeCell ref="C25:I25"/>
    <mergeCell ref="C7:I7"/>
    <mergeCell ref="C23:E23"/>
    <mergeCell ref="C24:E24"/>
    <mergeCell ref="F23:I23"/>
    <mergeCell ref="C11:I11"/>
    <mergeCell ref="C10:I10"/>
    <mergeCell ref="F24:I24"/>
    <mergeCell ref="C9:I9"/>
    <mergeCell ref="C8:I8"/>
    <mergeCell ref="C61:E61"/>
    <mergeCell ref="F61:I61"/>
    <mergeCell ref="C62:E62"/>
    <mergeCell ref="F62:I62"/>
    <mergeCell ref="C13:I13"/>
    <mergeCell ref="A26:I26"/>
    <mergeCell ref="C14:E14"/>
    <mergeCell ref="C20:E20"/>
    <mergeCell ref="F20:I20"/>
    <mergeCell ref="C21:E21"/>
    <mergeCell ref="C59:E59"/>
    <mergeCell ref="F59:I59"/>
    <mergeCell ref="C58:E58"/>
    <mergeCell ref="F58:I58"/>
    <mergeCell ref="C60:E60"/>
    <mergeCell ref="F60:I60"/>
    <mergeCell ref="C53:E53"/>
    <mergeCell ref="F53:I53"/>
    <mergeCell ref="C54:E54"/>
    <mergeCell ref="F54:I54"/>
    <mergeCell ref="C57:E57"/>
    <mergeCell ref="F57:I57"/>
    <mergeCell ref="C50:E50"/>
    <mergeCell ref="F50:I50"/>
    <mergeCell ref="C51:E51"/>
    <mergeCell ref="F51:I51"/>
    <mergeCell ref="C52:E52"/>
    <mergeCell ref="F52:I52"/>
    <mergeCell ref="F47:I47"/>
    <mergeCell ref="F48:I48"/>
    <mergeCell ref="C47:E47"/>
    <mergeCell ref="C48:E48"/>
    <mergeCell ref="C32:E32"/>
    <mergeCell ref="C33:E33"/>
    <mergeCell ref="C35:E35"/>
    <mergeCell ref="C46:E46"/>
    <mergeCell ref="F46:I46"/>
    <mergeCell ref="C29:E29"/>
    <mergeCell ref="C30:E30"/>
    <mergeCell ref="C31:E31"/>
    <mergeCell ref="C37:E37"/>
    <mergeCell ref="A28:J28"/>
    <mergeCell ref="A27:J27"/>
    <mergeCell ref="C34:E34"/>
    <mergeCell ref="F33:I33"/>
    <mergeCell ref="C38:E38"/>
    <mergeCell ref="C40:E40"/>
    <mergeCell ref="F37:I37"/>
    <mergeCell ref="F44:I44"/>
    <mergeCell ref="C45:E45"/>
    <mergeCell ref="F29:I29"/>
    <mergeCell ref="F30:I30"/>
    <mergeCell ref="F31:I31"/>
    <mergeCell ref="F32:I32"/>
    <mergeCell ref="F45:I45"/>
    <mergeCell ref="C43:E43"/>
    <mergeCell ref="F43:I43"/>
    <mergeCell ref="C44:E44"/>
    <mergeCell ref="C41:E41"/>
    <mergeCell ref="F41:I41"/>
    <mergeCell ref="F35:I35"/>
    <mergeCell ref="F40:I40"/>
    <mergeCell ref="F38:I38"/>
    <mergeCell ref="F34:I34"/>
    <mergeCell ref="C42:E42"/>
    <mergeCell ref="F42:I42"/>
    <mergeCell ref="F88:I88"/>
    <mergeCell ref="A89:I89"/>
    <mergeCell ref="C63:E63"/>
    <mergeCell ref="F63:I63"/>
    <mergeCell ref="C64:E64"/>
    <mergeCell ref="F64:I64"/>
    <mergeCell ref="C65:E65"/>
    <mergeCell ref="F65:I65"/>
    <mergeCell ref="C66:E66"/>
    <mergeCell ref="F66:I66"/>
    <mergeCell ref="C67:E67"/>
    <mergeCell ref="F67:I67"/>
    <mergeCell ref="A91:F91"/>
    <mergeCell ref="A92:F92"/>
    <mergeCell ref="C88:E88"/>
    <mergeCell ref="G92:J92"/>
    <mergeCell ref="G91:J91"/>
    <mergeCell ref="B90:J90"/>
    <mergeCell ref="C70:E70"/>
    <mergeCell ref="F70:I70"/>
    <mergeCell ref="C71:E71"/>
    <mergeCell ref="F71:I71"/>
    <mergeCell ref="C68:E68"/>
    <mergeCell ref="F68:I68"/>
    <mergeCell ref="C69:E69"/>
    <mergeCell ref="F69:I69"/>
    <mergeCell ref="C74:E74"/>
    <mergeCell ref="F74:I74"/>
    <mergeCell ref="C75:E75"/>
    <mergeCell ref="F75:I75"/>
    <mergeCell ref="C72:E72"/>
    <mergeCell ref="F72:I72"/>
    <mergeCell ref="C73:E73"/>
    <mergeCell ref="F73:I73"/>
    <mergeCell ref="C76:E76"/>
    <mergeCell ref="F76:I76"/>
    <mergeCell ref="C77:E77"/>
    <mergeCell ref="F77:I77"/>
    <mergeCell ref="C79:E79"/>
    <mergeCell ref="F79:I79"/>
    <mergeCell ref="C78:E78"/>
    <mergeCell ref="F78:I78"/>
    <mergeCell ref="C83:E83"/>
    <mergeCell ref="F83:I83"/>
    <mergeCell ref="C81:E81"/>
    <mergeCell ref="F81:I81"/>
    <mergeCell ref="C80:E80"/>
    <mergeCell ref="F80:I80"/>
    <mergeCell ref="C84:E84"/>
    <mergeCell ref="F84:I84"/>
    <mergeCell ref="C82:E82"/>
    <mergeCell ref="C87:E87"/>
    <mergeCell ref="F87:I87"/>
    <mergeCell ref="C85:E85"/>
    <mergeCell ref="F85:I85"/>
    <mergeCell ref="C86:E86"/>
    <mergeCell ref="F86:I86"/>
    <mergeCell ref="F82:I8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40">
      <selection activeCell="J65" sqref="J65"/>
    </sheetView>
  </sheetViews>
  <sheetFormatPr defaultColWidth="9.00390625" defaultRowHeight="12.75"/>
  <sheetData>
    <row r="1" spans="1:11" ht="12.75" customHeight="1">
      <c r="A1" s="172" t="s">
        <v>71</v>
      </c>
      <c r="B1" s="173"/>
      <c r="C1" s="173"/>
      <c r="D1" s="173"/>
      <c r="E1" s="173"/>
      <c r="F1" s="173"/>
      <c r="G1" s="173"/>
      <c r="H1" s="173"/>
      <c r="I1" s="173"/>
      <c r="J1" s="174"/>
      <c r="K1" s="6"/>
    </row>
    <row r="2" spans="1:11" ht="9.75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7"/>
      <c r="K2" s="6"/>
    </row>
    <row r="3" spans="1:11" ht="7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6"/>
    </row>
    <row r="4" spans="1:11" ht="15" customHeight="1" thickBot="1">
      <c r="A4" s="179" t="s">
        <v>6</v>
      </c>
      <c r="B4" s="180"/>
      <c r="C4" s="180"/>
      <c r="D4" s="180"/>
      <c r="E4" s="180"/>
      <c r="F4" s="180"/>
      <c r="G4" s="180"/>
      <c r="H4" s="180"/>
      <c r="I4" s="180"/>
      <c r="J4" s="181"/>
      <c r="K4" s="6"/>
    </row>
    <row r="5" spans="1:11" ht="15" customHeight="1" thickBot="1">
      <c r="A5" s="27">
        <v>0</v>
      </c>
      <c r="B5" s="28">
        <v>1111</v>
      </c>
      <c r="C5" s="105" t="s">
        <v>9</v>
      </c>
      <c r="D5" s="106"/>
      <c r="E5" s="106"/>
      <c r="F5" s="106"/>
      <c r="G5" s="106"/>
      <c r="H5" s="106"/>
      <c r="I5" s="107"/>
      <c r="J5" s="9">
        <v>300000</v>
      </c>
      <c r="K5" s="6"/>
    </row>
    <row r="6" spans="1:11" ht="15" customHeight="1" thickBot="1">
      <c r="A6" s="29"/>
      <c r="B6" s="28">
        <v>1112</v>
      </c>
      <c r="C6" s="105" t="s">
        <v>57</v>
      </c>
      <c r="D6" s="106"/>
      <c r="E6" s="106"/>
      <c r="F6" s="106"/>
      <c r="G6" s="106"/>
      <c r="H6" s="106"/>
      <c r="I6" s="107"/>
      <c r="J6" s="9">
        <v>20000</v>
      </c>
      <c r="K6" s="6"/>
    </row>
    <row r="7" spans="1:11" ht="15" customHeight="1" thickBot="1">
      <c r="A7" s="29"/>
      <c r="B7" s="28">
        <v>1113</v>
      </c>
      <c r="C7" s="105" t="s">
        <v>8</v>
      </c>
      <c r="D7" s="106"/>
      <c r="E7" s="106"/>
      <c r="F7" s="106"/>
      <c r="G7" s="106"/>
      <c r="H7" s="106"/>
      <c r="I7" s="107"/>
      <c r="J7" s="9">
        <v>28000</v>
      </c>
      <c r="K7" s="6"/>
    </row>
    <row r="8" spans="1:11" ht="15" customHeight="1" thickBot="1">
      <c r="A8" s="29"/>
      <c r="B8" s="28">
        <v>1121</v>
      </c>
      <c r="C8" s="105" t="s">
        <v>72</v>
      </c>
      <c r="D8" s="106"/>
      <c r="E8" s="106"/>
      <c r="F8" s="106"/>
      <c r="G8" s="106"/>
      <c r="H8" s="106"/>
      <c r="I8" s="107"/>
      <c r="J8" s="9">
        <v>370000</v>
      </c>
      <c r="K8" s="6"/>
    </row>
    <row r="9" spans="1:11" ht="15" customHeight="1" thickBot="1">
      <c r="A9" s="29"/>
      <c r="B9" s="28">
        <v>1211</v>
      </c>
      <c r="C9" s="105" t="s">
        <v>10</v>
      </c>
      <c r="D9" s="106"/>
      <c r="E9" s="106"/>
      <c r="F9" s="106"/>
      <c r="G9" s="106"/>
      <c r="H9" s="106"/>
      <c r="I9" s="107"/>
      <c r="J9" s="9">
        <v>550000</v>
      </c>
      <c r="K9" s="6"/>
    </row>
    <row r="10" spans="1:11" ht="15" customHeight="1" thickBot="1">
      <c r="A10" s="29"/>
      <c r="B10" s="28">
        <v>1341</v>
      </c>
      <c r="C10" s="105" t="s">
        <v>73</v>
      </c>
      <c r="D10" s="106"/>
      <c r="E10" s="106"/>
      <c r="F10" s="106"/>
      <c r="G10" s="106"/>
      <c r="H10" s="106"/>
      <c r="I10" s="107"/>
      <c r="J10" s="9">
        <v>3000</v>
      </c>
      <c r="K10" s="6"/>
    </row>
    <row r="11" spans="1:11" ht="15" customHeight="1" thickBot="1">
      <c r="A11" s="29"/>
      <c r="B11" s="28">
        <v>1511</v>
      </c>
      <c r="C11" s="105" t="s">
        <v>74</v>
      </c>
      <c r="D11" s="106"/>
      <c r="E11" s="106"/>
      <c r="F11" s="106"/>
      <c r="G11" s="106"/>
      <c r="H11" s="106"/>
      <c r="I11" s="107"/>
      <c r="J11" s="9">
        <v>65000</v>
      </c>
      <c r="K11" s="6"/>
    </row>
    <row r="12" spans="1:11" ht="15" customHeight="1" thickBot="1">
      <c r="A12" s="30">
        <v>3319</v>
      </c>
      <c r="B12" s="31">
        <v>2132</v>
      </c>
      <c r="C12" s="105" t="s">
        <v>26</v>
      </c>
      <c r="D12" s="106"/>
      <c r="E12" s="107"/>
      <c r="F12" s="114" t="s">
        <v>12</v>
      </c>
      <c r="G12" s="115"/>
      <c r="H12" s="115"/>
      <c r="I12" s="116"/>
      <c r="J12" s="9">
        <v>25000</v>
      </c>
      <c r="K12" s="6"/>
    </row>
    <row r="13" spans="1:11" ht="15" customHeight="1" thickBot="1">
      <c r="A13" s="30">
        <v>3612</v>
      </c>
      <c r="B13" s="31">
        <v>2132</v>
      </c>
      <c r="C13" s="105" t="s">
        <v>61</v>
      </c>
      <c r="D13" s="106"/>
      <c r="E13" s="107"/>
      <c r="F13" s="114" t="s">
        <v>12</v>
      </c>
      <c r="G13" s="115"/>
      <c r="H13" s="115"/>
      <c r="I13" s="116"/>
      <c r="J13" s="9">
        <v>25000</v>
      </c>
      <c r="K13" s="6"/>
    </row>
    <row r="14" spans="1:11" ht="15" customHeight="1" thickBot="1">
      <c r="A14" s="30">
        <v>3722</v>
      </c>
      <c r="B14" s="31">
        <v>2111</v>
      </c>
      <c r="C14" s="105" t="s">
        <v>34</v>
      </c>
      <c r="D14" s="106"/>
      <c r="E14" s="107"/>
      <c r="F14" s="115" t="s">
        <v>65</v>
      </c>
      <c r="G14" s="115"/>
      <c r="H14" s="115"/>
      <c r="I14" s="116"/>
      <c r="J14" s="9">
        <v>90000</v>
      </c>
      <c r="K14" s="6"/>
    </row>
    <row r="15" spans="1:11" ht="15" customHeight="1" thickBot="1">
      <c r="A15" s="30">
        <v>3725</v>
      </c>
      <c r="B15" s="31">
        <v>2324</v>
      </c>
      <c r="C15" s="105" t="s">
        <v>75</v>
      </c>
      <c r="D15" s="106"/>
      <c r="E15" s="107"/>
      <c r="F15" s="114" t="s">
        <v>76</v>
      </c>
      <c r="G15" s="115"/>
      <c r="H15" s="115"/>
      <c r="I15" s="116"/>
      <c r="J15" s="9">
        <v>16000</v>
      </c>
      <c r="K15" s="6"/>
    </row>
    <row r="16" spans="1:11" ht="15" customHeight="1" thickBot="1">
      <c r="A16" s="27">
        <v>6171</v>
      </c>
      <c r="B16" s="31">
        <v>2132</v>
      </c>
      <c r="C16" s="169" t="s">
        <v>41</v>
      </c>
      <c r="D16" s="170"/>
      <c r="E16" s="171"/>
      <c r="F16" s="114" t="s">
        <v>77</v>
      </c>
      <c r="G16" s="115"/>
      <c r="H16" s="115"/>
      <c r="I16" s="116"/>
      <c r="J16" s="9">
        <v>6000</v>
      </c>
      <c r="K16" s="6"/>
    </row>
    <row r="17" spans="1:11" ht="15" customHeight="1" thickBot="1">
      <c r="A17" s="29"/>
      <c r="B17" s="31">
        <v>2329</v>
      </c>
      <c r="C17" s="117"/>
      <c r="D17" s="118"/>
      <c r="E17" s="119"/>
      <c r="F17" s="114" t="s">
        <v>78</v>
      </c>
      <c r="G17" s="115"/>
      <c r="H17" s="115"/>
      <c r="I17" s="116"/>
      <c r="J17" s="9">
        <v>2000</v>
      </c>
      <c r="K17" s="6"/>
    </row>
    <row r="18" spans="1:11" ht="15" customHeight="1" thickBot="1">
      <c r="A18" s="108" t="s">
        <v>7</v>
      </c>
      <c r="B18" s="109"/>
      <c r="C18" s="109"/>
      <c r="D18" s="109"/>
      <c r="E18" s="109"/>
      <c r="F18" s="109"/>
      <c r="G18" s="109"/>
      <c r="H18" s="109"/>
      <c r="I18" s="110"/>
      <c r="J18" s="32">
        <f>SUM(J5:J17)</f>
        <v>1500000</v>
      </c>
      <c r="K18" s="6"/>
    </row>
    <row r="19" spans="1:11" ht="15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6"/>
    </row>
    <row r="20" spans="1:11" ht="15" customHeight="1" thickBot="1">
      <c r="A20" s="166" t="s">
        <v>5</v>
      </c>
      <c r="B20" s="167"/>
      <c r="C20" s="167"/>
      <c r="D20" s="167"/>
      <c r="E20" s="167"/>
      <c r="F20" s="167"/>
      <c r="G20" s="167"/>
      <c r="H20" s="167"/>
      <c r="I20" s="167"/>
      <c r="J20" s="168"/>
      <c r="K20" s="6"/>
    </row>
    <row r="21" spans="1:11" ht="15" customHeight="1" thickBot="1">
      <c r="A21" s="10">
        <v>2212</v>
      </c>
      <c r="B21" s="2">
        <v>5139</v>
      </c>
      <c r="C21" s="142"/>
      <c r="D21" s="143"/>
      <c r="E21" s="144"/>
      <c r="F21" s="79" t="s">
        <v>17</v>
      </c>
      <c r="G21" s="80"/>
      <c r="H21" s="80"/>
      <c r="I21" s="81"/>
      <c r="J21" s="4">
        <v>5000</v>
      </c>
      <c r="K21" s="6"/>
    </row>
    <row r="22" spans="1:11" ht="15" customHeight="1" thickBot="1">
      <c r="A22" s="10">
        <v>2212</v>
      </c>
      <c r="B22" s="2">
        <v>5169</v>
      </c>
      <c r="C22" s="142"/>
      <c r="D22" s="143"/>
      <c r="E22" s="144"/>
      <c r="F22" s="79" t="s">
        <v>79</v>
      </c>
      <c r="G22" s="80"/>
      <c r="H22" s="80"/>
      <c r="I22" s="81"/>
      <c r="J22" s="4">
        <v>18000</v>
      </c>
      <c r="K22" s="6"/>
    </row>
    <row r="23" spans="1:11" ht="15" customHeight="1" thickBot="1">
      <c r="A23" s="10">
        <v>2212</v>
      </c>
      <c r="B23" s="2">
        <v>5171</v>
      </c>
      <c r="C23" s="142"/>
      <c r="D23" s="143"/>
      <c r="E23" s="144"/>
      <c r="F23" s="79" t="s">
        <v>80</v>
      </c>
      <c r="G23" s="80"/>
      <c r="H23" s="80"/>
      <c r="I23" s="81"/>
      <c r="J23" s="4">
        <v>50000</v>
      </c>
      <c r="K23" s="6"/>
    </row>
    <row r="24" spans="1:11" ht="15" customHeight="1" thickBot="1">
      <c r="A24" s="1">
        <v>2221</v>
      </c>
      <c r="B24" s="2">
        <v>5193</v>
      </c>
      <c r="C24" s="136" t="s">
        <v>20</v>
      </c>
      <c r="D24" s="137"/>
      <c r="E24" s="138"/>
      <c r="F24" s="79" t="s">
        <v>21</v>
      </c>
      <c r="G24" s="80"/>
      <c r="H24" s="80"/>
      <c r="I24" s="81"/>
      <c r="J24" s="4">
        <v>36000</v>
      </c>
      <c r="K24" s="6"/>
    </row>
    <row r="25" spans="1:11" s="38" customFormat="1" ht="15" customHeight="1" thickBot="1">
      <c r="A25" s="33">
        <v>2321</v>
      </c>
      <c r="B25" s="34">
        <v>6121</v>
      </c>
      <c r="C25" s="160" t="s">
        <v>81</v>
      </c>
      <c r="D25" s="161"/>
      <c r="E25" s="162"/>
      <c r="F25" s="148" t="s">
        <v>82</v>
      </c>
      <c r="G25" s="149"/>
      <c r="H25" s="149"/>
      <c r="I25" s="150"/>
      <c r="J25" s="36">
        <v>407000</v>
      </c>
      <c r="K25" s="37"/>
    </row>
    <row r="26" spans="1:11" s="38" customFormat="1" ht="15" customHeight="1" thickBot="1">
      <c r="A26" s="35">
        <v>3113</v>
      </c>
      <c r="B26" s="34">
        <v>5321</v>
      </c>
      <c r="C26" s="160" t="s">
        <v>23</v>
      </c>
      <c r="D26" s="161"/>
      <c r="E26" s="162"/>
      <c r="F26" s="163" t="s">
        <v>24</v>
      </c>
      <c r="G26" s="164"/>
      <c r="H26" s="164"/>
      <c r="I26" s="165"/>
      <c r="J26" s="36">
        <v>88000</v>
      </c>
      <c r="K26" s="39"/>
    </row>
    <row r="27" spans="1:11" ht="15" customHeight="1" thickBot="1">
      <c r="A27" s="1">
        <v>3314</v>
      </c>
      <c r="B27" s="2">
        <v>5136</v>
      </c>
      <c r="C27" s="157" t="s">
        <v>26</v>
      </c>
      <c r="D27" s="157"/>
      <c r="E27" s="157"/>
      <c r="F27" s="85" t="s">
        <v>58</v>
      </c>
      <c r="G27" s="85"/>
      <c r="H27" s="85"/>
      <c r="I27" s="85"/>
      <c r="J27" s="4">
        <v>3000</v>
      </c>
      <c r="K27" s="6"/>
    </row>
    <row r="28" spans="1:11" ht="15" customHeight="1" thickBot="1">
      <c r="A28" s="1">
        <v>3319</v>
      </c>
      <c r="B28" s="2">
        <v>5021</v>
      </c>
      <c r="C28" s="159"/>
      <c r="D28" s="159"/>
      <c r="E28" s="159"/>
      <c r="F28" s="85" t="s">
        <v>25</v>
      </c>
      <c r="G28" s="85"/>
      <c r="H28" s="85"/>
      <c r="I28" s="85"/>
      <c r="J28" s="4">
        <v>20000</v>
      </c>
      <c r="K28" s="6"/>
    </row>
    <row r="29" spans="1:11" ht="15" customHeight="1" thickBot="1">
      <c r="A29" s="10"/>
      <c r="B29" s="2">
        <v>5137</v>
      </c>
      <c r="C29" s="159"/>
      <c r="D29" s="159"/>
      <c r="E29" s="159"/>
      <c r="F29" s="85" t="s">
        <v>39</v>
      </c>
      <c r="G29" s="85"/>
      <c r="H29" s="85"/>
      <c r="I29" s="85"/>
      <c r="J29" s="4">
        <v>5000</v>
      </c>
      <c r="K29" s="6"/>
    </row>
    <row r="30" spans="1:11" ht="15" customHeight="1" thickBot="1">
      <c r="A30" s="10"/>
      <c r="B30" s="2">
        <v>5139</v>
      </c>
      <c r="C30" s="159"/>
      <c r="D30" s="159"/>
      <c r="E30" s="159"/>
      <c r="F30" s="85" t="s">
        <v>17</v>
      </c>
      <c r="G30" s="85"/>
      <c r="H30" s="85"/>
      <c r="I30" s="85"/>
      <c r="J30" s="4">
        <v>10000</v>
      </c>
      <c r="K30" s="6"/>
    </row>
    <row r="31" spans="1:11" ht="15" customHeight="1" thickBot="1">
      <c r="A31" s="10"/>
      <c r="B31" s="2">
        <v>5151</v>
      </c>
      <c r="C31" s="159"/>
      <c r="D31" s="159"/>
      <c r="E31" s="159"/>
      <c r="F31" s="85" t="s">
        <v>27</v>
      </c>
      <c r="G31" s="85"/>
      <c r="H31" s="85"/>
      <c r="I31" s="85"/>
      <c r="J31" s="4">
        <v>1000</v>
      </c>
      <c r="K31" s="6"/>
    </row>
    <row r="32" spans="1:11" ht="15" customHeight="1" thickBot="1">
      <c r="A32" s="10"/>
      <c r="B32" s="2">
        <v>5153</v>
      </c>
      <c r="C32" s="159"/>
      <c r="D32" s="159"/>
      <c r="E32" s="159"/>
      <c r="F32" s="85" t="s">
        <v>28</v>
      </c>
      <c r="G32" s="85"/>
      <c r="H32" s="85"/>
      <c r="I32" s="85"/>
      <c r="J32" s="4">
        <v>1000</v>
      </c>
      <c r="K32" s="6"/>
    </row>
    <row r="33" spans="1:11" ht="15" customHeight="1" thickBot="1">
      <c r="A33" s="10"/>
      <c r="B33" s="2">
        <v>5154</v>
      </c>
      <c r="C33" s="159"/>
      <c r="D33" s="159"/>
      <c r="E33" s="159"/>
      <c r="F33" s="85" t="s">
        <v>29</v>
      </c>
      <c r="G33" s="85"/>
      <c r="H33" s="85"/>
      <c r="I33" s="85"/>
      <c r="J33" s="4">
        <v>28000</v>
      </c>
      <c r="K33" s="6"/>
    </row>
    <row r="34" spans="1:11" ht="15" customHeight="1" thickBot="1">
      <c r="A34" s="10"/>
      <c r="B34" s="2">
        <v>5155</v>
      </c>
      <c r="C34" s="159"/>
      <c r="D34" s="159"/>
      <c r="E34" s="159"/>
      <c r="F34" s="85" t="s">
        <v>30</v>
      </c>
      <c r="G34" s="85"/>
      <c r="H34" s="85"/>
      <c r="I34" s="85"/>
      <c r="J34" s="4">
        <v>12000</v>
      </c>
      <c r="K34" s="6"/>
    </row>
    <row r="35" spans="1:11" ht="15" customHeight="1" thickBot="1">
      <c r="A35" s="10"/>
      <c r="B35" s="2">
        <v>5169</v>
      </c>
      <c r="C35" s="159"/>
      <c r="D35" s="159"/>
      <c r="E35" s="159"/>
      <c r="F35" s="85" t="s">
        <v>18</v>
      </c>
      <c r="G35" s="85"/>
      <c r="H35" s="85"/>
      <c r="I35" s="85"/>
      <c r="J35" s="4">
        <v>15000</v>
      </c>
      <c r="K35" s="6"/>
    </row>
    <row r="36" spans="1:11" ht="15" customHeight="1" thickBot="1">
      <c r="A36" s="10"/>
      <c r="B36" s="2">
        <v>5171</v>
      </c>
      <c r="C36" s="159"/>
      <c r="D36" s="159"/>
      <c r="E36" s="159"/>
      <c r="F36" s="85" t="s">
        <v>19</v>
      </c>
      <c r="G36" s="85"/>
      <c r="H36" s="85"/>
      <c r="I36" s="85"/>
      <c r="J36" s="40">
        <v>10000</v>
      </c>
      <c r="K36" s="6"/>
    </row>
    <row r="37" spans="1:11" ht="15" customHeight="1" thickBot="1">
      <c r="A37" s="10"/>
      <c r="B37" s="2">
        <v>5175</v>
      </c>
      <c r="C37" s="159"/>
      <c r="D37" s="159"/>
      <c r="E37" s="159"/>
      <c r="F37" s="85" t="s">
        <v>31</v>
      </c>
      <c r="G37" s="85"/>
      <c r="H37" s="85"/>
      <c r="I37" s="85"/>
      <c r="J37" s="4">
        <v>5000</v>
      </c>
      <c r="K37" s="6"/>
    </row>
    <row r="38" spans="1:11" ht="15" customHeight="1" thickBot="1">
      <c r="A38" s="10"/>
      <c r="B38" s="2">
        <v>5194</v>
      </c>
      <c r="C38" s="159"/>
      <c r="D38" s="159"/>
      <c r="E38" s="159"/>
      <c r="F38" s="85" t="s">
        <v>32</v>
      </c>
      <c r="G38" s="85"/>
      <c r="H38" s="85"/>
      <c r="I38" s="85"/>
      <c r="J38" s="4">
        <v>8000</v>
      </c>
      <c r="K38" s="6"/>
    </row>
    <row r="39" spans="1:11" ht="15" customHeight="1" thickBot="1">
      <c r="A39" s="3">
        <v>3631</v>
      </c>
      <c r="B39" s="2">
        <v>5154</v>
      </c>
      <c r="C39" s="157" t="s">
        <v>33</v>
      </c>
      <c r="D39" s="157"/>
      <c r="E39" s="157"/>
      <c r="F39" s="85" t="s">
        <v>29</v>
      </c>
      <c r="G39" s="85"/>
      <c r="H39" s="85"/>
      <c r="I39" s="85"/>
      <c r="J39" s="4">
        <v>22000</v>
      </c>
      <c r="K39" s="6"/>
    </row>
    <row r="40" spans="1:11" ht="15" customHeight="1" thickBot="1">
      <c r="A40" s="11"/>
      <c r="B40" s="2">
        <v>5171</v>
      </c>
      <c r="C40" s="158"/>
      <c r="D40" s="158"/>
      <c r="E40" s="158"/>
      <c r="F40" s="85" t="s">
        <v>19</v>
      </c>
      <c r="G40" s="85"/>
      <c r="H40" s="85"/>
      <c r="I40" s="85"/>
      <c r="J40" s="4">
        <v>10000</v>
      </c>
      <c r="K40" s="6"/>
    </row>
    <row r="41" spans="1:11" ht="15" customHeight="1" thickBot="1">
      <c r="A41" s="1">
        <v>3722</v>
      </c>
      <c r="B41" s="2">
        <v>5169</v>
      </c>
      <c r="C41" s="136" t="s">
        <v>34</v>
      </c>
      <c r="D41" s="137"/>
      <c r="E41" s="138"/>
      <c r="F41" s="79" t="s">
        <v>35</v>
      </c>
      <c r="G41" s="80"/>
      <c r="H41" s="80"/>
      <c r="I41" s="81"/>
      <c r="J41" s="4">
        <v>120000</v>
      </c>
      <c r="K41" s="6"/>
    </row>
    <row r="42" spans="1:11" ht="15" customHeight="1" thickBot="1">
      <c r="A42" s="3">
        <v>3745</v>
      </c>
      <c r="B42" s="2">
        <v>5021</v>
      </c>
      <c r="C42" s="151" t="s">
        <v>56</v>
      </c>
      <c r="D42" s="152"/>
      <c r="E42" s="153"/>
      <c r="F42" s="79" t="s">
        <v>36</v>
      </c>
      <c r="G42" s="80"/>
      <c r="H42" s="80"/>
      <c r="I42" s="81"/>
      <c r="J42" s="4">
        <v>15000</v>
      </c>
      <c r="K42" s="6"/>
    </row>
    <row r="43" spans="1:11" ht="15" customHeight="1" thickBot="1">
      <c r="A43" s="10"/>
      <c r="B43" s="2">
        <v>5156</v>
      </c>
      <c r="C43" s="136" t="s">
        <v>46</v>
      </c>
      <c r="D43" s="137"/>
      <c r="E43" s="138"/>
      <c r="F43" s="79"/>
      <c r="G43" s="80"/>
      <c r="H43" s="80"/>
      <c r="I43" s="81"/>
      <c r="J43" s="4">
        <v>2000</v>
      </c>
      <c r="K43" s="6"/>
    </row>
    <row r="44" spans="1:11" ht="15" customHeight="1" thickBot="1">
      <c r="A44" s="11"/>
      <c r="B44" s="2">
        <v>5169</v>
      </c>
      <c r="C44" s="154"/>
      <c r="D44" s="155"/>
      <c r="E44" s="156"/>
      <c r="F44" s="79" t="s">
        <v>18</v>
      </c>
      <c r="G44" s="80"/>
      <c r="H44" s="80"/>
      <c r="I44" s="81"/>
      <c r="J44" s="4">
        <v>3000</v>
      </c>
      <c r="K44" s="6"/>
    </row>
    <row r="45" spans="1:11" ht="15" customHeight="1" thickBot="1">
      <c r="A45" s="3">
        <v>6112</v>
      </c>
      <c r="B45" s="2">
        <v>5023</v>
      </c>
      <c r="C45" s="151" t="s">
        <v>37</v>
      </c>
      <c r="D45" s="152"/>
      <c r="E45" s="153"/>
      <c r="F45" s="79" t="s">
        <v>83</v>
      </c>
      <c r="G45" s="80"/>
      <c r="H45" s="80"/>
      <c r="I45" s="81"/>
      <c r="J45" s="4">
        <v>210000</v>
      </c>
      <c r="K45" s="6"/>
    </row>
    <row r="46" spans="1:11" ht="15" customHeight="1" thickBot="1">
      <c r="A46" s="11"/>
      <c r="B46" s="2">
        <v>5173</v>
      </c>
      <c r="C46" s="154"/>
      <c r="D46" s="155"/>
      <c r="E46" s="156"/>
      <c r="F46" s="79" t="s">
        <v>4</v>
      </c>
      <c r="G46" s="80"/>
      <c r="H46" s="80"/>
      <c r="I46" s="81"/>
      <c r="J46" s="4">
        <v>15000</v>
      </c>
      <c r="K46" s="6"/>
    </row>
    <row r="47" spans="1:11" ht="15" customHeight="1" thickBot="1">
      <c r="A47" s="3">
        <v>6171</v>
      </c>
      <c r="B47" s="2">
        <v>5011</v>
      </c>
      <c r="C47" s="151" t="s">
        <v>41</v>
      </c>
      <c r="D47" s="152"/>
      <c r="E47" s="153"/>
      <c r="F47" s="79" t="s">
        <v>42</v>
      </c>
      <c r="G47" s="80"/>
      <c r="H47" s="80"/>
      <c r="I47" s="81"/>
      <c r="J47" s="4">
        <v>120000</v>
      </c>
      <c r="K47" s="6"/>
    </row>
    <row r="48" spans="1:11" ht="15" customHeight="1" thickBot="1">
      <c r="A48" s="10"/>
      <c r="B48" s="2">
        <v>5021</v>
      </c>
      <c r="C48" s="142"/>
      <c r="D48" s="143"/>
      <c r="E48" s="144"/>
      <c r="F48" s="79" t="s">
        <v>25</v>
      </c>
      <c r="G48" s="80"/>
      <c r="H48" s="80"/>
      <c r="I48" s="81"/>
      <c r="J48" s="4">
        <v>4000</v>
      </c>
      <c r="K48" s="6"/>
    </row>
    <row r="49" spans="1:11" ht="15" customHeight="1" thickBot="1">
      <c r="A49" s="10"/>
      <c r="B49" s="2">
        <v>5031</v>
      </c>
      <c r="C49" s="142"/>
      <c r="D49" s="143"/>
      <c r="E49" s="144"/>
      <c r="F49" s="79" t="s">
        <v>43</v>
      </c>
      <c r="G49" s="80"/>
      <c r="H49" s="80"/>
      <c r="I49" s="81"/>
      <c r="J49" s="4">
        <v>25000</v>
      </c>
      <c r="K49" s="6"/>
    </row>
    <row r="50" spans="1:11" ht="15" customHeight="1" thickBot="1">
      <c r="A50" s="10"/>
      <c r="B50" s="2">
        <v>5032</v>
      </c>
      <c r="C50" s="142"/>
      <c r="D50" s="143"/>
      <c r="E50" s="144"/>
      <c r="F50" s="79" t="s">
        <v>44</v>
      </c>
      <c r="G50" s="80"/>
      <c r="H50" s="80"/>
      <c r="I50" s="81"/>
      <c r="J50" s="4">
        <v>26000</v>
      </c>
      <c r="K50" s="6"/>
    </row>
    <row r="51" spans="1:11" ht="15" customHeight="1" thickBot="1">
      <c r="A51" s="10"/>
      <c r="B51" s="2">
        <v>5038</v>
      </c>
      <c r="C51" s="142"/>
      <c r="D51" s="143"/>
      <c r="E51" s="144"/>
      <c r="F51" s="79" t="s">
        <v>55</v>
      </c>
      <c r="G51" s="80"/>
      <c r="H51" s="80"/>
      <c r="I51" s="81"/>
      <c r="J51" s="4">
        <v>1000</v>
      </c>
      <c r="K51" s="6"/>
    </row>
    <row r="52" spans="1:11" ht="15" customHeight="1" thickBot="1">
      <c r="A52" s="10"/>
      <c r="B52" s="2">
        <v>5136</v>
      </c>
      <c r="C52" s="142"/>
      <c r="D52" s="143"/>
      <c r="E52" s="144"/>
      <c r="F52" s="79" t="s">
        <v>45</v>
      </c>
      <c r="G52" s="80"/>
      <c r="H52" s="80"/>
      <c r="I52" s="81"/>
      <c r="J52" s="4">
        <v>8000</v>
      </c>
      <c r="K52" s="6"/>
    </row>
    <row r="53" spans="1:11" ht="15" customHeight="1" thickBot="1">
      <c r="A53" s="10"/>
      <c r="B53" s="2">
        <v>5137</v>
      </c>
      <c r="C53" s="142"/>
      <c r="D53" s="143"/>
      <c r="E53" s="144"/>
      <c r="F53" s="79" t="s">
        <v>39</v>
      </c>
      <c r="G53" s="80"/>
      <c r="H53" s="80"/>
      <c r="I53" s="81"/>
      <c r="J53" s="4">
        <v>15000</v>
      </c>
      <c r="K53" s="6"/>
    </row>
    <row r="54" spans="1:11" ht="15" customHeight="1" thickBot="1">
      <c r="A54" s="10"/>
      <c r="B54" s="2">
        <v>5139</v>
      </c>
      <c r="C54" s="142"/>
      <c r="D54" s="143"/>
      <c r="E54" s="144"/>
      <c r="F54" s="79" t="s">
        <v>17</v>
      </c>
      <c r="G54" s="80"/>
      <c r="H54" s="80"/>
      <c r="I54" s="81"/>
      <c r="J54" s="4">
        <v>20000</v>
      </c>
      <c r="K54" s="6"/>
    </row>
    <row r="55" spans="1:11" ht="15" customHeight="1" thickBot="1">
      <c r="A55" s="10"/>
      <c r="B55" s="2">
        <v>5151</v>
      </c>
      <c r="C55" s="142"/>
      <c r="D55" s="143"/>
      <c r="E55" s="144"/>
      <c r="F55" s="79" t="s">
        <v>27</v>
      </c>
      <c r="G55" s="80"/>
      <c r="H55" s="80"/>
      <c r="I55" s="81"/>
      <c r="J55" s="4">
        <v>5000</v>
      </c>
      <c r="K55" s="6"/>
    </row>
    <row r="56" spans="1:11" ht="15" customHeight="1" thickBot="1">
      <c r="A56" s="10"/>
      <c r="B56" s="2">
        <v>5154</v>
      </c>
      <c r="C56" s="142"/>
      <c r="D56" s="143"/>
      <c r="E56" s="144"/>
      <c r="F56" s="79" t="s">
        <v>29</v>
      </c>
      <c r="G56" s="80"/>
      <c r="H56" s="80"/>
      <c r="I56" s="81"/>
      <c r="J56" s="4">
        <v>55000</v>
      </c>
      <c r="K56" s="6"/>
    </row>
    <row r="57" spans="1:11" ht="15" customHeight="1" thickBot="1">
      <c r="A57" s="10"/>
      <c r="B57" s="2">
        <v>5161</v>
      </c>
      <c r="C57" s="142"/>
      <c r="D57" s="143"/>
      <c r="E57" s="144"/>
      <c r="F57" s="79" t="s">
        <v>40</v>
      </c>
      <c r="G57" s="80"/>
      <c r="H57" s="80"/>
      <c r="I57" s="81"/>
      <c r="J57" s="4">
        <v>2000</v>
      </c>
      <c r="K57" s="6"/>
    </row>
    <row r="58" spans="1:11" ht="15" customHeight="1" thickBot="1">
      <c r="A58" s="10"/>
      <c r="B58" s="2">
        <v>5162</v>
      </c>
      <c r="C58" s="142"/>
      <c r="D58" s="143"/>
      <c r="E58" s="144"/>
      <c r="F58" s="79" t="s">
        <v>47</v>
      </c>
      <c r="G58" s="80"/>
      <c r="H58" s="80"/>
      <c r="I58" s="81"/>
      <c r="J58" s="4">
        <v>15000</v>
      </c>
      <c r="K58" s="6"/>
    </row>
    <row r="59" spans="1:11" ht="15" customHeight="1" thickBot="1">
      <c r="A59" s="10"/>
      <c r="B59" s="2">
        <v>5163</v>
      </c>
      <c r="C59" s="142"/>
      <c r="D59" s="143"/>
      <c r="E59" s="144"/>
      <c r="F59" s="79" t="s">
        <v>22</v>
      </c>
      <c r="G59" s="80"/>
      <c r="H59" s="80"/>
      <c r="I59" s="81"/>
      <c r="J59" s="4">
        <v>8000</v>
      </c>
      <c r="K59" s="6"/>
    </row>
    <row r="60" spans="1:11" ht="15" customHeight="1" thickBot="1">
      <c r="A60" s="10"/>
      <c r="B60" s="2">
        <v>5167</v>
      </c>
      <c r="C60" s="142"/>
      <c r="D60" s="143"/>
      <c r="E60" s="144"/>
      <c r="F60" s="79" t="s">
        <v>49</v>
      </c>
      <c r="G60" s="80"/>
      <c r="H60" s="80"/>
      <c r="I60" s="81"/>
      <c r="J60" s="4">
        <v>5000</v>
      </c>
      <c r="K60" s="6"/>
    </row>
    <row r="61" spans="1:11" ht="15" customHeight="1" thickBot="1">
      <c r="A61" s="10"/>
      <c r="B61" s="2">
        <v>5169</v>
      </c>
      <c r="C61" s="142"/>
      <c r="D61" s="143"/>
      <c r="E61" s="144"/>
      <c r="F61" s="79" t="s">
        <v>18</v>
      </c>
      <c r="G61" s="80"/>
      <c r="H61" s="80"/>
      <c r="I61" s="81"/>
      <c r="J61" s="4">
        <v>60000</v>
      </c>
      <c r="K61" s="6"/>
    </row>
    <row r="62" spans="1:11" ht="15" customHeight="1" thickBot="1">
      <c r="A62" s="10"/>
      <c r="B62" s="2">
        <v>5173</v>
      </c>
      <c r="C62" s="142"/>
      <c r="D62" s="143"/>
      <c r="E62" s="144"/>
      <c r="F62" s="79" t="s">
        <v>68</v>
      </c>
      <c r="G62" s="80"/>
      <c r="H62" s="80"/>
      <c r="I62" s="81"/>
      <c r="J62" s="4">
        <v>2000</v>
      </c>
      <c r="K62" s="6"/>
    </row>
    <row r="63" spans="1:11" ht="15" customHeight="1" thickBot="1">
      <c r="A63" s="10"/>
      <c r="B63" s="2">
        <v>5229</v>
      </c>
      <c r="C63" s="142"/>
      <c r="D63" s="143"/>
      <c r="E63" s="144"/>
      <c r="F63" s="79" t="s">
        <v>84</v>
      </c>
      <c r="G63" s="80"/>
      <c r="H63" s="80"/>
      <c r="I63" s="81"/>
      <c r="J63" s="4">
        <v>1000</v>
      </c>
      <c r="K63" s="6"/>
    </row>
    <row r="64" spans="1:11" s="38" customFormat="1" ht="15" customHeight="1" thickBot="1">
      <c r="A64" s="41"/>
      <c r="B64" s="34">
        <v>5329</v>
      </c>
      <c r="C64" s="145"/>
      <c r="D64" s="146"/>
      <c r="E64" s="147"/>
      <c r="F64" s="148" t="s">
        <v>85</v>
      </c>
      <c r="G64" s="149"/>
      <c r="H64" s="149"/>
      <c r="I64" s="150"/>
      <c r="J64" s="40">
        <v>1000</v>
      </c>
      <c r="K64" s="37"/>
    </row>
    <row r="65" spans="1:11" ht="15" customHeight="1" thickBot="1">
      <c r="A65" s="10"/>
      <c r="B65" s="2">
        <v>5362</v>
      </c>
      <c r="C65" s="142"/>
      <c r="D65" s="143"/>
      <c r="E65" s="144"/>
      <c r="F65" s="79" t="s">
        <v>53</v>
      </c>
      <c r="G65" s="80"/>
      <c r="H65" s="80"/>
      <c r="I65" s="81"/>
      <c r="J65" s="4">
        <v>1000</v>
      </c>
      <c r="K65" s="6"/>
    </row>
    <row r="66" spans="1:11" ht="15" customHeight="1" thickBot="1">
      <c r="A66" s="1">
        <v>6310</v>
      </c>
      <c r="B66" s="2">
        <v>5163</v>
      </c>
      <c r="C66" s="136" t="s">
        <v>67</v>
      </c>
      <c r="D66" s="137"/>
      <c r="E66" s="138"/>
      <c r="F66" s="79" t="s">
        <v>22</v>
      </c>
      <c r="G66" s="80"/>
      <c r="H66" s="80"/>
      <c r="I66" s="81"/>
      <c r="J66" s="4">
        <v>7000</v>
      </c>
      <c r="K66" s="6"/>
    </row>
    <row r="67" spans="1:11" ht="15" customHeight="1" thickBot="1">
      <c r="A67" s="1"/>
      <c r="B67" s="2"/>
      <c r="C67" s="136"/>
      <c r="D67" s="137"/>
      <c r="E67" s="138"/>
      <c r="F67" s="79"/>
      <c r="G67" s="80"/>
      <c r="H67" s="80"/>
      <c r="I67" s="81"/>
      <c r="J67" s="4"/>
      <c r="K67" s="6"/>
    </row>
    <row r="68" spans="1:11" ht="15" customHeight="1" thickBot="1">
      <c r="A68" s="139" t="s">
        <v>7</v>
      </c>
      <c r="B68" s="140"/>
      <c r="C68" s="140"/>
      <c r="D68" s="140"/>
      <c r="E68" s="140"/>
      <c r="F68" s="140"/>
      <c r="G68" s="140"/>
      <c r="H68" s="140"/>
      <c r="I68" s="141"/>
      <c r="J68" s="42">
        <f>SUM(J21:J67)</f>
        <v>1500000</v>
      </c>
      <c r="K68" s="6"/>
    </row>
    <row r="69" spans="1:11" ht="15" customHeight="1">
      <c r="A69" s="26"/>
      <c r="B69" s="88"/>
      <c r="C69" s="88"/>
      <c r="D69" s="88"/>
      <c r="E69" s="88"/>
      <c r="F69" s="88"/>
      <c r="G69" s="88"/>
      <c r="H69" s="88"/>
      <c r="I69" s="88"/>
      <c r="J69" s="88"/>
      <c r="K69" s="6"/>
    </row>
  </sheetData>
  <sheetProtection/>
  <mergeCells count="121">
    <mergeCell ref="A1:J2"/>
    <mergeCell ref="A3:J3"/>
    <mergeCell ref="A4:J4"/>
    <mergeCell ref="C5:I5"/>
    <mergeCell ref="C6:I6"/>
    <mergeCell ref="C7:I7"/>
    <mergeCell ref="C8:I8"/>
    <mergeCell ref="C9:I9"/>
    <mergeCell ref="C10:I10"/>
    <mergeCell ref="C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A18:I18"/>
    <mergeCell ref="A19:J19"/>
    <mergeCell ref="A20:J20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F25:I25"/>
    <mergeCell ref="C26:E26"/>
    <mergeCell ref="F26:I26"/>
    <mergeCell ref="C27:E27"/>
    <mergeCell ref="F27:I27"/>
    <mergeCell ref="C28:E28"/>
    <mergeCell ref="F28:I28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C35:E35"/>
    <mergeCell ref="F35:I35"/>
    <mergeCell ref="C36:E36"/>
    <mergeCell ref="F36:I36"/>
    <mergeCell ref="C37:E37"/>
    <mergeCell ref="F37:I37"/>
    <mergeCell ref="C38:E38"/>
    <mergeCell ref="F38:I38"/>
    <mergeCell ref="C39:E39"/>
    <mergeCell ref="F39:I39"/>
    <mergeCell ref="C40:E40"/>
    <mergeCell ref="F40:I40"/>
    <mergeCell ref="C41:E41"/>
    <mergeCell ref="F41:I41"/>
    <mergeCell ref="C42:E42"/>
    <mergeCell ref="F42:I42"/>
    <mergeCell ref="C43:E43"/>
    <mergeCell ref="F43:I43"/>
    <mergeCell ref="C44:E44"/>
    <mergeCell ref="F44:I44"/>
    <mergeCell ref="C45:E45"/>
    <mergeCell ref="F45:I45"/>
    <mergeCell ref="C46:E46"/>
    <mergeCell ref="F46:I46"/>
    <mergeCell ref="C47:E47"/>
    <mergeCell ref="F47:I47"/>
    <mergeCell ref="C48:E48"/>
    <mergeCell ref="F48:I48"/>
    <mergeCell ref="C49:E49"/>
    <mergeCell ref="F49:I49"/>
    <mergeCell ref="C50:E50"/>
    <mergeCell ref="F50:I50"/>
    <mergeCell ref="C51:E51"/>
    <mergeCell ref="F51:I51"/>
    <mergeCell ref="C52:E52"/>
    <mergeCell ref="F52:I52"/>
    <mergeCell ref="C53:E53"/>
    <mergeCell ref="F53:I53"/>
    <mergeCell ref="C54:E54"/>
    <mergeCell ref="F54:I54"/>
    <mergeCell ref="C55:E55"/>
    <mergeCell ref="F55:I55"/>
    <mergeCell ref="C56:E56"/>
    <mergeCell ref="F56:I56"/>
    <mergeCell ref="C57:E57"/>
    <mergeCell ref="F57:I57"/>
    <mergeCell ref="C58:E58"/>
    <mergeCell ref="F58:I58"/>
    <mergeCell ref="C59:E59"/>
    <mergeCell ref="F59:I59"/>
    <mergeCell ref="C60:E60"/>
    <mergeCell ref="F60:I60"/>
    <mergeCell ref="C61:E61"/>
    <mergeCell ref="F61:I61"/>
    <mergeCell ref="C62:E62"/>
    <mergeCell ref="F62:I62"/>
    <mergeCell ref="C63:E63"/>
    <mergeCell ref="F63:I63"/>
    <mergeCell ref="C64:E64"/>
    <mergeCell ref="F64:I64"/>
    <mergeCell ref="C65:E65"/>
    <mergeCell ref="F65:I65"/>
    <mergeCell ref="C66:E66"/>
    <mergeCell ref="F66:I66"/>
    <mergeCell ref="C67:E67"/>
    <mergeCell ref="F67:I67"/>
    <mergeCell ref="A68:I68"/>
    <mergeCell ref="B69:J6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2">
      <selection activeCell="F63" sqref="F63:I63"/>
    </sheetView>
  </sheetViews>
  <sheetFormatPr defaultColWidth="9.00390625" defaultRowHeight="12.75"/>
  <sheetData>
    <row r="1" spans="1:11" ht="12.75" customHeight="1">
      <c r="A1" s="172" t="s">
        <v>86</v>
      </c>
      <c r="B1" s="173"/>
      <c r="C1" s="173"/>
      <c r="D1" s="173"/>
      <c r="E1" s="173"/>
      <c r="F1" s="173"/>
      <c r="G1" s="173"/>
      <c r="H1" s="173"/>
      <c r="I1" s="173"/>
      <c r="J1" s="174"/>
      <c r="K1" s="6"/>
    </row>
    <row r="2" spans="1:11" ht="9.75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7"/>
      <c r="K2" s="6"/>
    </row>
    <row r="3" spans="1:11" ht="7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6"/>
    </row>
    <row r="4" spans="1:11" ht="15" customHeight="1" thickBot="1">
      <c r="A4" s="179" t="s">
        <v>6</v>
      </c>
      <c r="B4" s="180"/>
      <c r="C4" s="180"/>
      <c r="D4" s="180"/>
      <c r="E4" s="180"/>
      <c r="F4" s="180"/>
      <c r="G4" s="180"/>
      <c r="H4" s="180"/>
      <c r="I4" s="180"/>
      <c r="J4" s="181"/>
      <c r="K4" s="6"/>
    </row>
    <row r="5" spans="1:11" ht="15" customHeight="1" thickBot="1">
      <c r="A5" s="27">
        <v>0</v>
      </c>
      <c r="B5" s="28">
        <v>1111</v>
      </c>
      <c r="C5" s="105" t="s">
        <v>9</v>
      </c>
      <c r="D5" s="106"/>
      <c r="E5" s="106"/>
      <c r="F5" s="106"/>
      <c r="G5" s="106"/>
      <c r="H5" s="106"/>
      <c r="I5" s="107"/>
      <c r="J5" s="9">
        <v>300000</v>
      </c>
      <c r="K5" s="6"/>
    </row>
    <row r="6" spans="1:11" ht="15" customHeight="1" thickBot="1">
      <c r="A6" s="29"/>
      <c r="B6" s="28">
        <v>1112</v>
      </c>
      <c r="C6" s="105" t="s">
        <v>57</v>
      </c>
      <c r="D6" s="106"/>
      <c r="E6" s="106"/>
      <c r="F6" s="106"/>
      <c r="G6" s="106"/>
      <c r="H6" s="106"/>
      <c r="I6" s="107"/>
      <c r="J6" s="9">
        <v>13000</v>
      </c>
      <c r="K6" s="6"/>
    </row>
    <row r="7" spans="1:11" ht="15" customHeight="1" thickBot="1">
      <c r="A7" s="29"/>
      <c r="B7" s="28">
        <v>1113</v>
      </c>
      <c r="C7" s="105" t="s">
        <v>8</v>
      </c>
      <c r="D7" s="106"/>
      <c r="E7" s="106"/>
      <c r="F7" s="106"/>
      <c r="G7" s="106"/>
      <c r="H7" s="106"/>
      <c r="I7" s="107"/>
      <c r="J7" s="9">
        <v>28000</v>
      </c>
      <c r="K7" s="6"/>
    </row>
    <row r="8" spans="1:11" ht="15" customHeight="1" thickBot="1">
      <c r="A8" s="29"/>
      <c r="B8" s="28">
        <v>1121</v>
      </c>
      <c r="C8" s="105" t="s">
        <v>72</v>
      </c>
      <c r="D8" s="106"/>
      <c r="E8" s="106"/>
      <c r="F8" s="106"/>
      <c r="G8" s="106"/>
      <c r="H8" s="106"/>
      <c r="I8" s="107"/>
      <c r="J8" s="9">
        <v>380000</v>
      </c>
      <c r="K8" s="6"/>
    </row>
    <row r="9" spans="1:11" ht="15" customHeight="1" thickBot="1">
      <c r="A9" s="29"/>
      <c r="B9" s="28">
        <v>1211</v>
      </c>
      <c r="C9" s="105" t="s">
        <v>10</v>
      </c>
      <c r="D9" s="106"/>
      <c r="E9" s="106"/>
      <c r="F9" s="106"/>
      <c r="G9" s="106"/>
      <c r="H9" s="106"/>
      <c r="I9" s="107"/>
      <c r="J9" s="9">
        <v>650000</v>
      </c>
      <c r="K9" s="6"/>
    </row>
    <row r="10" spans="1:11" ht="15" customHeight="1" thickBot="1">
      <c r="A10" s="29"/>
      <c r="B10" s="28">
        <v>1341</v>
      </c>
      <c r="C10" s="105" t="s">
        <v>73</v>
      </c>
      <c r="D10" s="106"/>
      <c r="E10" s="106"/>
      <c r="F10" s="106"/>
      <c r="G10" s="106"/>
      <c r="H10" s="106"/>
      <c r="I10" s="107"/>
      <c r="J10" s="9">
        <v>3000</v>
      </c>
      <c r="K10" s="6"/>
    </row>
    <row r="11" spans="1:11" ht="15" customHeight="1" thickBot="1">
      <c r="A11" s="29"/>
      <c r="B11" s="28">
        <v>1511</v>
      </c>
      <c r="C11" s="105" t="s">
        <v>74</v>
      </c>
      <c r="D11" s="106"/>
      <c r="E11" s="106"/>
      <c r="F11" s="106"/>
      <c r="G11" s="106"/>
      <c r="H11" s="106"/>
      <c r="I11" s="107"/>
      <c r="J11" s="9">
        <v>100000</v>
      </c>
      <c r="K11" s="6"/>
    </row>
    <row r="12" spans="1:11" ht="15" customHeight="1" thickBot="1">
      <c r="A12" s="30">
        <v>3319</v>
      </c>
      <c r="B12" s="31">
        <v>2132</v>
      </c>
      <c r="C12" s="105" t="s">
        <v>26</v>
      </c>
      <c r="D12" s="106"/>
      <c r="E12" s="107"/>
      <c r="F12" s="114" t="s">
        <v>12</v>
      </c>
      <c r="G12" s="115"/>
      <c r="H12" s="115"/>
      <c r="I12" s="116"/>
      <c r="J12" s="9">
        <v>25000</v>
      </c>
      <c r="K12" s="6"/>
    </row>
    <row r="13" spans="1:11" ht="15" customHeight="1" thickBot="1">
      <c r="A13" s="30">
        <v>3612</v>
      </c>
      <c r="B13" s="31">
        <v>2132</v>
      </c>
      <c r="C13" s="105" t="s">
        <v>61</v>
      </c>
      <c r="D13" s="106"/>
      <c r="E13" s="107"/>
      <c r="F13" s="114" t="s">
        <v>12</v>
      </c>
      <c r="G13" s="115"/>
      <c r="H13" s="115"/>
      <c r="I13" s="116"/>
      <c r="J13" s="9">
        <v>25000</v>
      </c>
      <c r="K13" s="6"/>
    </row>
    <row r="14" spans="1:11" ht="15" customHeight="1" thickBot="1">
      <c r="A14" s="30">
        <v>3722</v>
      </c>
      <c r="B14" s="31">
        <v>2111</v>
      </c>
      <c r="C14" s="105" t="s">
        <v>34</v>
      </c>
      <c r="D14" s="106"/>
      <c r="E14" s="107"/>
      <c r="F14" s="115" t="s">
        <v>65</v>
      </c>
      <c r="G14" s="115"/>
      <c r="H14" s="115"/>
      <c r="I14" s="116"/>
      <c r="J14" s="9">
        <v>90000</v>
      </c>
      <c r="K14" s="6"/>
    </row>
    <row r="15" spans="1:11" ht="15" customHeight="1" thickBot="1">
      <c r="A15" s="30">
        <v>3725</v>
      </c>
      <c r="B15" s="31">
        <v>2324</v>
      </c>
      <c r="C15" s="105" t="s">
        <v>75</v>
      </c>
      <c r="D15" s="106"/>
      <c r="E15" s="107"/>
      <c r="F15" s="114" t="s">
        <v>76</v>
      </c>
      <c r="G15" s="115"/>
      <c r="H15" s="115"/>
      <c r="I15" s="116"/>
      <c r="J15" s="9">
        <v>16000</v>
      </c>
      <c r="K15" s="6"/>
    </row>
    <row r="16" spans="1:11" ht="15" customHeight="1" thickBot="1">
      <c r="A16" s="27">
        <v>6171</v>
      </c>
      <c r="B16" s="31">
        <v>2132</v>
      </c>
      <c r="C16" s="169" t="s">
        <v>41</v>
      </c>
      <c r="D16" s="170"/>
      <c r="E16" s="171"/>
      <c r="F16" s="114" t="s">
        <v>77</v>
      </c>
      <c r="G16" s="115"/>
      <c r="H16" s="115"/>
      <c r="I16" s="116"/>
      <c r="J16" s="9">
        <v>6000</v>
      </c>
      <c r="K16" s="6"/>
    </row>
    <row r="17" spans="1:11" ht="15" customHeight="1" thickBot="1">
      <c r="A17" s="29"/>
      <c r="B17" s="31">
        <v>2329</v>
      </c>
      <c r="C17" s="117"/>
      <c r="D17" s="118"/>
      <c r="E17" s="119"/>
      <c r="F17" s="114" t="s">
        <v>78</v>
      </c>
      <c r="G17" s="115"/>
      <c r="H17" s="115"/>
      <c r="I17" s="116"/>
      <c r="J17" s="9">
        <v>2000</v>
      </c>
      <c r="K17" s="6"/>
    </row>
    <row r="18" spans="1:11" ht="15" customHeight="1" thickBot="1">
      <c r="A18" s="108" t="s">
        <v>7</v>
      </c>
      <c r="B18" s="109"/>
      <c r="C18" s="109"/>
      <c r="D18" s="109"/>
      <c r="E18" s="109"/>
      <c r="F18" s="109"/>
      <c r="G18" s="109"/>
      <c r="H18" s="109"/>
      <c r="I18" s="110"/>
      <c r="J18" s="32">
        <f>SUM(J5:J17)</f>
        <v>1638000</v>
      </c>
      <c r="K18" s="6"/>
    </row>
    <row r="19" spans="1:11" ht="15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6"/>
    </row>
    <row r="20" spans="1:11" ht="15" customHeight="1" thickBot="1">
      <c r="A20" s="166" t="s">
        <v>5</v>
      </c>
      <c r="B20" s="167"/>
      <c r="C20" s="167"/>
      <c r="D20" s="167"/>
      <c r="E20" s="167"/>
      <c r="F20" s="167"/>
      <c r="G20" s="167"/>
      <c r="H20" s="167"/>
      <c r="I20" s="167"/>
      <c r="J20" s="168"/>
      <c r="K20" s="6"/>
    </row>
    <row r="21" spans="1:11" ht="15" customHeight="1" thickBot="1">
      <c r="A21" s="10">
        <v>2212</v>
      </c>
      <c r="B21" s="2">
        <v>5139</v>
      </c>
      <c r="C21" s="142"/>
      <c r="D21" s="143"/>
      <c r="E21" s="144"/>
      <c r="F21" s="79" t="s">
        <v>17</v>
      </c>
      <c r="G21" s="80"/>
      <c r="H21" s="80"/>
      <c r="I21" s="81"/>
      <c r="J21" s="4">
        <v>0</v>
      </c>
      <c r="K21" s="6"/>
    </row>
    <row r="22" spans="1:11" ht="15" customHeight="1" thickBot="1">
      <c r="A22" s="10">
        <v>2212</v>
      </c>
      <c r="B22" s="2">
        <v>5169</v>
      </c>
      <c r="C22" s="142"/>
      <c r="D22" s="143"/>
      <c r="E22" s="144"/>
      <c r="F22" s="79" t="s">
        <v>79</v>
      </c>
      <c r="G22" s="80"/>
      <c r="H22" s="80"/>
      <c r="I22" s="81"/>
      <c r="J22" s="4">
        <v>50000</v>
      </c>
      <c r="K22" s="6"/>
    </row>
    <row r="23" spans="1:11" ht="15" customHeight="1" thickBot="1">
      <c r="A23" s="10">
        <v>2212</v>
      </c>
      <c r="B23" s="2">
        <v>5171</v>
      </c>
      <c r="C23" s="142"/>
      <c r="D23" s="143"/>
      <c r="E23" s="144"/>
      <c r="F23" s="79" t="s">
        <v>80</v>
      </c>
      <c r="G23" s="80"/>
      <c r="H23" s="80"/>
      <c r="I23" s="81"/>
      <c r="J23" s="4">
        <v>100000</v>
      </c>
      <c r="K23" s="6"/>
    </row>
    <row r="24" spans="1:11" ht="15" customHeight="1" thickBot="1">
      <c r="A24" s="1">
        <v>2221</v>
      </c>
      <c r="B24" s="2">
        <v>5193</v>
      </c>
      <c r="C24" s="136" t="s">
        <v>20</v>
      </c>
      <c r="D24" s="137"/>
      <c r="E24" s="138"/>
      <c r="F24" s="79" t="s">
        <v>21</v>
      </c>
      <c r="G24" s="80"/>
      <c r="H24" s="80"/>
      <c r="I24" s="81"/>
      <c r="J24" s="4">
        <v>40000</v>
      </c>
      <c r="K24" s="6"/>
    </row>
    <row r="25" spans="1:11" s="38" customFormat="1" ht="15" customHeight="1" thickBot="1">
      <c r="A25" s="33">
        <v>2321</v>
      </c>
      <c r="B25" s="34">
        <v>6121</v>
      </c>
      <c r="C25" s="160" t="s">
        <v>81</v>
      </c>
      <c r="D25" s="161"/>
      <c r="E25" s="162"/>
      <c r="F25" s="148" t="s">
        <v>82</v>
      </c>
      <c r="G25" s="149"/>
      <c r="H25" s="149"/>
      <c r="I25" s="150"/>
      <c r="J25" s="5">
        <v>487000</v>
      </c>
      <c r="K25" s="37"/>
    </row>
    <row r="26" spans="1:11" s="38" customFormat="1" ht="15" customHeight="1" thickBot="1">
      <c r="A26" s="35">
        <v>3113</v>
      </c>
      <c r="B26" s="34">
        <v>5321</v>
      </c>
      <c r="C26" s="160" t="s">
        <v>23</v>
      </c>
      <c r="D26" s="161"/>
      <c r="E26" s="162"/>
      <c r="F26" s="163" t="s">
        <v>24</v>
      </c>
      <c r="G26" s="164"/>
      <c r="H26" s="164"/>
      <c r="I26" s="165"/>
      <c r="J26" s="36">
        <v>74000</v>
      </c>
      <c r="K26" s="39"/>
    </row>
    <row r="27" spans="1:11" ht="15" customHeight="1" thickBot="1">
      <c r="A27" s="1">
        <v>3314</v>
      </c>
      <c r="B27" s="2">
        <v>5136</v>
      </c>
      <c r="C27" s="157" t="s">
        <v>26</v>
      </c>
      <c r="D27" s="157"/>
      <c r="E27" s="157"/>
      <c r="F27" s="85" t="s">
        <v>58</v>
      </c>
      <c r="G27" s="85"/>
      <c r="H27" s="85"/>
      <c r="I27" s="85"/>
      <c r="J27" s="4">
        <v>3000</v>
      </c>
      <c r="K27" s="6"/>
    </row>
    <row r="28" spans="1:11" ht="15" customHeight="1" thickBot="1">
      <c r="A28" s="1">
        <v>3319</v>
      </c>
      <c r="B28" s="2">
        <v>5021</v>
      </c>
      <c r="C28" s="159"/>
      <c r="D28" s="159"/>
      <c r="E28" s="159"/>
      <c r="F28" s="85" t="s">
        <v>87</v>
      </c>
      <c r="G28" s="85"/>
      <c r="H28" s="85"/>
      <c r="I28" s="85"/>
      <c r="J28" s="4">
        <v>30000</v>
      </c>
      <c r="K28" s="6"/>
    </row>
    <row r="29" spans="1:11" ht="26.25" customHeight="1" thickBot="1">
      <c r="A29" s="10"/>
      <c r="B29" s="2">
        <v>5137</v>
      </c>
      <c r="C29" s="159"/>
      <c r="D29" s="159"/>
      <c r="E29" s="159"/>
      <c r="F29" s="189" t="s">
        <v>88</v>
      </c>
      <c r="G29" s="190"/>
      <c r="H29" s="190"/>
      <c r="I29" s="191"/>
      <c r="J29" s="4">
        <v>5000</v>
      </c>
      <c r="K29" s="6"/>
    </row>
    <row r="30" spans="1:11" ht="36" customHeight="1" thickBot="1">
      <c r="A30" s="10"/>
      <c r="B30" s="2">
        <v>5139</v>
      </c>
      <c r="C30" s="159"/>
      <c r="D30" s="159"/>
      <c r="E30" s="159"/>
      <c r="F30" s="189" t="s">
        <v>89</v>
      </c>
      <c r="G30" s="190"/>
      <c r="H30" s="190"/>
      <c r="I30" s="191"/>
      <c r="J30" s="4">
        <v>10000</v>
      </c>
      <c r="K30" s="6"/>
    </row>
    <row r="31" spans="1:11" ht="15" customHeight="1" thickBot="1">
      <c r="A31" s="10"/>
      <c r="B31" s="2">
        <v>5151</v>
      </c>
      <c r="C31" s="159"/>
      <c r="D31" s="159"/>
      <c r="E31" s="159"/>
      <c r="F31" s="85" t="s">
        <v>27</v>
      </c>
      <c r="G31" s="85"/>
      <c r="H31" s="85"/>
      <c r="I31" s="85"/>
      <c r="J31" s="4">
        <v>1000</v>
      </c>
      <c r="K31" s="6"/>
    </row>
    <row r="32" spans="1:11" ht="15" customHeight="1" thickBot="1">
      <c r="A32" s="10"/>
      <c r="B32" s="2">
        <v>5153</v>
      </c>
      <c r="C32" s="159"/>
      <c r="D32" s="159"/>
      <c r="E32" s="159"/>
      <c r="F32" s="85" t="s">
        <v>28</v>
      </c>
      <c r="G32" s="85"/>
      <c r="H32" s="85"/>
      <c r="I32" s="85"/>
      <c r="J32" s="4">
        <v>1000</v>
      </c>
      <c r="K32" s="6"/>
    </row>
    <row r="33" spans="1:11" ht="15" customHeight="1" thickBot="1">
      <c r="A33" s="10"/>
      <c r="B33" s="2">
        <v>5154</v>
      </c>
      <c r="C33" s="159"/>
      <c r="D33" s="159"/>
      <c r="E33" s="159"/>
      <c r="F33" s="85" t="s">
        <v>29</v>
      </c>
      <c r="G33" s="85"/>
      <c r="H33" s="85"/>
      <c r="I33" s="85"/>
      <c r="J33" s="4">
        <v>35000</v>
      </c>
      <c r="K33" s="6"/>
    </row>
    <row r="34" spans="1:11" ht="15" customHeight="1" thickBot="1">
      <c r="A34" s="10"/>
      <c r="B34" s="2">
        <v>5155</v>
      </c>
      <c r="C34" s="159"/>
      <c r="D34" s="159"/>
      <c r="E34" s="159"/>
      <c r="F34" s="85" t="s">
        <v>30</v>
      </c>
      <c r="G34" s="85"/>
      <c r="H34" s="85"/>
      <c r="I34" s="85"/>
      <c r="J34" s="4">
        <v>15000</v>
      </c>
      <c r="K34" s="6"/>
    </row>
    <row r="35" spans="1:11" ht="15" customHeight="1" thickBot="1">
      <c r="A35" s="10"/>
      <c r="B35" s="2">
        <v>5169</v>
      </c>
      <c r="C35" s="159"/>
      <c r="D35" s="159"/>
      <c r="E35" s="159"/>
      <c r="F35" s="85" t="s">
        <v>90</v>
      </c>
      <c r="G35" s="85"/>
      <c r="H35" s="85"/>
      <c r="I35" s="85"/>
      <c r="J35" s="4">
        <v>15000</v>
      </c>
      <c r="K35" s="6"/>
    </row>
    <row r="36" spans="1:11" ht="15" customHeight="1" thickBot="1">
      <c r="A36" s="10"/>
      <c r="B36" s="2">
        <v>5171</v>
      </c>
      <c r="C36" s="159"/>
      <c r="D36" s="159"/>
      <c r="E36" s="159"/>
      <c r="F36" s="85" t="s">
        <v>19</v>
      </c>
      <c r="G36" s="85"/>
      <c r="H36" s="85"/>
      <c r="I36" s="85"/>
      <c r="J36" s="40">
        <v>10000</v>
      </c>
      <c r="K36" s="6"/>
    </row>
    <row r="37" spans="1:11" ht="15" customHeight="1" thickBot="1">
      <c r="A37" s="10"/>
      <c r="B37" s="2">
        <v>5175</v>
      </c>
      <c r="C37" s="159"/>
      <c r="D37" s="159"/>
      <c r="E37" s="159"/>
      <c r="F37" s="85" t="s">
        <v>91</v>
      </c>
      <c r="G37" s="85"/>
      <c r="H37" s="85"/>
      <c r="I37" s="85"/>
      <c r="J37" s="4">
        <v>10000</v>
      </c>
      <c r="K37" s="6"/>
    </row>
    <row r="38" spans="1:11" ht="15" customHeight="1" thickBot="1">
      <c r="A38" s="10"/>
      <c r="B38" s="2">
        <v>5194</v>
      </c>
      <c r="C38" s="159"/>
      <c r="D38" s="159"/>
      <c r="E38" s="159"/>
      <c r="F38" s="85" t="s">
        <v>92</v>
      </c>
      <c r="G38" s="85"/>
      <c r="H38" s="85"/>
      <c r="I38" s="85"/>
      <c r="J38" s="4">
        <v>10000</v>
      </c>
      <c r="K38" s="6"/>
    </row>
    <row r="39" spans="1:11" ht="15" customHeight="1" thickBot="1">
      <c r="A39" s="3">
        <v>3631</v>
      </c>
      <c r="B39" s="2">
        <v>5154</v>
      </c>
      <c r="C39" s="157" t="s">
        <v>33</v>
      </c>
      <c r="D39" s="157"/>
      <c r="E39" s="157"/>
      <c r="F39" s="85" t="s">
        <v>29</v>
      </c>
      <c r="G39" s="85"/>
      <c r="H39" s="85"/>
      <c r="I39" s="85"/>
      <c r="J39" s="4">
        <v>23000</v>
      </c>
      <c r="K39" s="6"/>
    </row>
    <row r="40" spans="1:11" ht="15" customHeight="1" thickBot="1">
      <c r="A40" s="11"/>
      <c r="B40" s="2">
        <v>5171</v>
      </c>
      <c r="C40" s="158"/>
      <c r="D40" s="158"/>
      <c r="E40" s="158"/>
      <c r="F40" s="85" t="s">
        <v>19</v>
      </c>
      <c r="G40" s="85"/>
      <c r="H40" s="85"/>
      <c r="I40" s="85"/>
      <c r="J40" s="4">
        <v>10000</v>
      </c>
      <c r="K40" s="6"/>
    </row>
    <row r="41" spans="1:11" ht="15" customHeight="1" thickBot="1">
      <c r="A41" s="1">
        <v>3722</v>
      </c>
      <c r="B41" s="2">
        <v>5169</v>
      </c>
      <c r="C41" s="136" t="s">
        <v>34</v>
      </c>
      <c r="D41" s="137"/>
      <c r="E41" s="138"/>
      <c r="F41" s="79" t="s">
        <v>35</v>
      </c>
      <c r="G41" s="80"/>
      <c r="H41" s="80"/>
      <c r="I41" s="81"/>
      <c r="J41" s="4">
        <v>145000</v>
      </c>
      <c r="K41" s="6"/>
    </row>
    <row r="42" spans="1:11" ht="15" customHeight="1" thickBot="1">
      <c r="A42" s="3">
        <v>3745</v>
      </c>
      <c r="B42" s="2">
        <v>5021</v>
      </c>
      <c r="C42" s="151" t="s">
        <v>56</v>
      </c>
      <c r="D42" s="152"/>
      <c r="E42" s="153"/>
      <c r="F42" s="79" t="s">
        <v>36</v>
      </c>
      <c r="G42" s="80"/>
      <c r="H42" s="80"/>
      <c r="I42" s="81"/>
      <c r="J42" s="4">
        <v>15000</v>
      </c>
      <c r="K42" s="6"/>
    </row>
    <row r="43" spans="1:11" ht="15" customHeight="1" thickBot="1">
      <c r="A43" s="10"/>
      <c r="B43" s="2">
        <v>5156</v>
      </c>
      <c r="F43" s="136" t="s">
        <v>46</v>
      </c>
      <c r="G43" s="137"/>
      <c r="H43" s="137"/>
      <c r="I43" s="219"/>
      <c r="J43" s="4">
        <v>2000</v>
      </c>
      <c r="K43" s="6"/>
    </row>
    <row r="44" spans="1:11" ht="15" customHeight="1" thickBot="1">
      <c r="A44" s="11"/>
      <c r="B44" s="2">
        <v>5169</v>
      </c>
      <c r="C44" s="154"/>
      <c r="D44" s="155"/>
      <c r="E44" s="156"/>
      <c r="F44" s="79" t="s">
        <v>93</v>
      </c>
      <c r="G44" s="80"/>
      <c r="H44" s="80"/>
      <c r="I44" s="81"/>
      <c r="J44" s="4">
        <v>5000</v>
      </c>
      <c r="K44" s="6"/>
    </row>
    <row r="45" spans="1:11" ht="15" customHeight="1" thickBot="1">
      <c r="A45" s="3">
        <v>6112</v>
      </c>
      <c r="B45" s="2">
        <v>5023</v>
      </c>
      <c r="C45" s="151" t="s">
        <v>37</v>
      </c>
      <c r="D45" s="152"/>
      <c r="E45" s="153"/>
      <c r="F45" s="79" t="s">
        <v>83</v>
      </c>
      <c r="G45" s="80"/>
      <c r="H45" s="80"/>
      <c r="I45" s="81"/>
      <c r="J45" s="4">
        <v>120000</v>
      </c>
      <c r="K45" s="6"/>
    </row>
    <row r="46" spans="1:11" ht="15" customHeight="1" thickBot="1">
      <c r="A46" s="11"/>
      <c r="B46" s="2">
        <v>5173</v>
      </c>
      <c r="C46" s="154"/>
      <c r="D46" s="155"/>
      <c r="E46" s="156"/>
      <c r="F46" s="79" t="s">
        <v>4</v>
      </c>
      <c r="G46" s="80"/>
      <c r="H46" s="80"/>
      <c r="I46" s="81"/>
      <c r="J46" s="4">
        <v>17000</v>
      </c>
      <c r="K46" s="6"/>
    </row>
    <row r="47" spans="1:11" ht="15" customHeight="1" thickBot="1">
      <c r="A47" s="3">
        <v>6171</v>
      </c>
      <c r="B47" s="2">
        <v>5011</v>
      </c>
      <c r="C47" s="151" t="s">
        <v>41</v>
      </c>
      <c r="D47" s="152"/>
      <c r="E47" s="153"/>
      <c r="F47" s="79" t="s">
        <v>42</v>
      </c>
      <c r="G47" s="80"/>
      <c r="H47" s="80"/>
      <c r="I47" s="81"/>
      <c r="J47" s="4">
        <v>120000</v>
      </c>
      <c r="K47" s="6"/>
    </row>
    <row r="48" spans="1:11" ht="15" customHeight="1" thickBot="1">
      <c r="A48" s="10"/>
      <c r="B48" s="2">
        <v>5021</v>
      </c>
      <c r="C48" s="142"/>
      <c r="D48" s="143"/>
      <c r="E48" s="144"/>
      <c r="F48" s="79" t="s">
        <v>94</v>
      </c>
      <c r="G48" s="80"/>
      <c r="H48" s="80"/>
      <c r="I48" s="81"/>
      <c r="J48" s="4">
        <v>4000</v>
      </c>
      <c r="K48" s="6"/>
    </row>
    <row r="49" spans="1:11" ht="15" customHeight="1" thickBot="1">
      <c r="A49" s="10"/>
      <c r="B49" s="2">
        <v>5031</v>
      </c>
      <c r="C49" s="142"/>
      <c r="D49" s="143"/>
      <c r="E49" s="144"/>
      <c r="F49" s="79" t="s">
        <v>43</v>
      </c>
      <c r="G49" s="80"/>
      <c r="H49" s="80"/>
      <c r="I49" s="81"/>
      <c r="J49" s="4">
        <v>30000</v>
      </c>
      <c r="K49" s="6"/>
    </row>
    <row r="50" spans="1:11" ht="15" customHeight="1" thickBot="1">
      <c r="A50" s="10"/>
      <c r="B50" s="2">
        <v>5032</v>
      </c>
      <c r="C50" s="142"/>
      <c r="D50" s="143"/>
      <c r="E50" s="144"/>
      <c r="F50" s="79" t="s">
        <v>44</v>
      </c>
      <c r="G50" s="80"/>
      <c r="H50" s="80"/>
      <c r="I50" s="81"/>
      <c r="J50" s="4">
        <v>30000</v>
      </c>
      <c r="K50" s="6"/>
    </row>
    <row r="51" spans="1:11" ht="15" customHeight="1" thickBot="1">
      <c r="A51" s="10"/>
      <c r="B51" s="2">
        <v>5038</v>
      </c>
      <c r="C51" s="142"/>
      <c r="D51" s="143"/>
      <c r="E51" s="144"/>
      <c r="F51" s="79" t="s">
        <v>55</v>
      </c>
      <c r="G51" s="80"/>
      <c r="H51" s="80"/>
      <c r="I51" s="81"/>
      <c r="J51" s="4">
        <v>1000</v>
      </c>
      <c r="K51" s="6"/>
    </row>
    <row r="52" spans="1:11" ht="15" customHeight="1" thickBot="1">
      <c r="A52" s="10"/>
      <c r="B52" s="2">
        <v>5136</v>
      </c>
      <c r="C52" s="142"/>
      <c r="D52" s="143"/>
      <c r="E52" s="144"/>
      <c r="F52" s="79" t="s">
        <v>45</v>
      </c>
      <c r="G52" s="80"/>
      <c r="H52" s="80"/>
      <c r="I52" s="81"/>
      <c r="J52" s="4">
        <v>8000</v>
      </c>
      <c r="K52" s="6"/>
    </row>
    <row r="53" spans="1:11" ht="15" customHeight="1" thickBot="1">
      <c r="A53" s="10"/>
      <c r="B53" s="2">
        <v>5137</v>
      </c>
      <c r="C53" s="142"/>
      <c r="D53" s="143"/>
      <c r="E53" s="144"/>
      <c r="F53" s="79" t="s">
        <v>95</v>
      </c>
      <c r="G53" s="80"/>
      <c r="H53" s="80"/>
      <c r="I53" s="81"/>
      <c r="J53" s="4">
        <v>17000</v>
      </c>
      <c r="K53" s="6"/>
    </row>
    <row r="54" spans="1:11" ht="15" customHeight="1" thickBot="1">
      <c r="A54" s="10"/>
      <c r="B54" s="2">
        <v>5139</v>
      </c>
      <c r="C54" s="142"/>
      <c r="D54" s="143"/>
      <c r="E54" s="144"/>
      <c r="F54" s="79" t="s">
        <v>17</v>
      </c>
      <c r="G54" s="80"/>
      <c r="H54" s="80"/>
      <c r="I54" s="81"/>
      <c r="J54" s="4">
        <v>20000</v>
      </c>
      <c r="K54" s="6"/>
    </row>
    <row r="55" spans="1:11" ht="15" customHeight="1" thickBot="1">
      <c r="A55" s="10"/>
      <c r="B55" s="2">
        <v>5151</v>
      </c>
      <c r="C55" s="142"/>
      <c r="D55" s="143"/>
      <c r="E55" s="144"/>
      <c r="F55" s="79" t="s">
        <v>27</v>
      </c>
      <c r="G55" s="80"/>
      <c r="H55" s="80"/>
      <c r="I55" s="81"/>
      <c r="J55" s="4">
        <v>5000</v>
      </c>
      <c r="K55" s="6"/>
    </row>
    <row r="56" spans="1:11" ht="15" customHeight="1" thickBot="1">
      <c r="A56" s="10"/>
      <c r="B56" s="2">
        <v>5154</v>
      </c>
      <c r="C56" s="142"/>
      <c r="D56" s="143"/>
      <c r="E56" s="144"/>
      <c r="F56" s="79" t="s">
        <v>96</v>
      </c>
      <c r="G56" s="80"/>
      <c r="H56" s="80"/>
      <c r="I56" s="81"/>
      <c r="J56" s="4">
        <v>58000</v>
      </c>
      <c r="K56" s="6"/>
    </row>
    <row r="57" spans="1:11" ht="15" customHeight="1" thickBot="1">
      <c r="A57" s="10"/>
      <c r="B57" s="2">
        <v>5161</v>
      </c>
      <c r="C57" s="142"/>
      <c r="D57" s="143"/>
      <c r="E57" s="144"/>
      <c r="F57" s="79" t="s">
        <v>40</v>
      </c>
      <c r="G57" s="80"/>
      <c r="H57" s="80"/>
      <c r="I57" s="81"/>
      <c r="J57" s="4">
        <v>2000</v>
      </c>
      <c r="K57" s="6"/>
    </row>
    <row r="58" spans="1:11" ht="15" customHeight="1" thickBot="1">
      <c r="A58" s="10"/>
      <c r="B58" s="2">
        <v>5162</v>
      </c>
      <c r="C58" s="142"/>
      <c r="D58" s="143"/>
      <c r="E58" s="144"/>
      <c r="F58" s="79" t="s">
        <v>47</v>
      </c>
      <c r="G58" s="80"/>
      <c r="H58" s="80"/>
      <c r="I58" s="81"/>
      <c r="J58" s="4">
        <v>15000</v>
      </c>
      <c r="K58" s="6"/>
    </row>
    <row r="59" spans="1:11" ht="15" customHeight="1" thickBot="1">
      <c r="A59" s="43"/>
      <c r="B59" s="44">
        <v>5163</v>
      </c>
      <c r="C59" s="183"/>
      <c r="D59" s="184"/>
      <c r="E59" s="185"/>
      <c r="F59" s="186" t="s">
        <v>97</v>
      </c>
      <c r="G59" s="187"/>
      <c r="H59" s="187"/>
      <c r="I59" s="188"/>
      <c r="J59" s="4">
        <v>8000</v>
      </c>
      <c r="K59" s="6"/>
    </row>
    <row r="60" spans="1:11" ht="15" customHeight="1" thickBot="1">
      <c r="A60" s="10"/>
      <c r="B60" s="2">
        <v>5167</v>
      </c>
      <c r="C60" s="142"/>
      <c r="D60" s="143"/>
      <c r="E60" s="144"/>
      <c r="F60" s="79" t="s">
        <v>49</v>
      </c>
      <c r="G60" s="80"/>
      <c r="H60" s="80"/>
      <c r="I60" s="81"/>
      <c r="J60" s="4">
        <v>5000</v>
      </c>
      <c r="K60" s="6"/>
    </row>
    <row r="61" spans="1:11" ht="15" customHeight="1" thickBot="1">
      <c r="A61" s="43"/>
      <c r="B61" s="44">
        <v>5169</v>
      </c>
      <c r="C61" s="183"/>
      <c r="D61" s="184"/>
      <c r="E61" s="185"/>
      <c r="F61" s="186" t="s">
        <v>98</v>
      </c>
      <c r="G61" s="187"/>
      <c r="H61" s="187"/>
      <c r="I61" s="188"/>
      <c r="J61" s="4">
        <v>70000</v>
      </c>
      <c r="K61" s="6"/>
    </row>
    <row r="62" spans="1:11" ht="15" customHeight="1" thickBot="1">
      <c r="A62" s="10"/>
      <c r="B62" s="2">
        <v>5173</v>
      </c>
      <c r="C62" s="142"/>
      <c r="D62" s="143"/>
      <c r="E62" s="144"/>
      <c r="F62" s="79" t="s">
        <v>68</v>
      </c>
      <c r="G62" s="80"/>
      <c r="H62" s="80"/>
      <c r="I62" s="81"/>
      <c r="J62" s="4">
        <v>2000</v>
      </c>
      <c r="K62" s="6"/>
    </row>
    <row r="63" spans="1:11" ht="15" customHeight="1" thickBot="1">
      <c r="A63" s="10"/>
      <c r="B63" s="2">
        <v>5229</v>
      </c>
      <c r="C63" s="142"/>
      <c r="D63" s="143"/>
      <c r="E63" s="144"/>
      <c r="F63" s="79" t="s">
        <v>84</v>
      </c>
      <c r="G63" s="80"/>
      <c r="H63" s="80"/>
      <c r="I63" s="81"/>
      <c r="J63" s="4">
        <v>1000</v>
      </c>
      <c r="K63" s="6"/>
    </row>
    <row r="64" spans="1:11" s="38" customFormat="1" ht="15" customHeight="1" thickBot="1">
      <c r="A64" s="41"/>
      <c r="B64" s="34">
        <v>5329</v>
      </c>
      <c r="C64" s="145"/>
      <c r="D64" s="146"/>
      <c r="E64" s="147"/>
      <c r="F64" s="148" t="s">
        <v>85</v>
      </c>
      <c r="G64" s="149"/>
      <c r="H64" s="149"/>
      <c r="I64" s="150"/>
      <c r="J64" s="40">
        <v>1000</v>
      </c>
      <c r="K64" s="37"/>
    </row>
    <row r="65" spans="1:11" ht="15" customHeight="1" thickBot="1">
      <c r="A65" s="10"/>
      <c r="B65" s="2">
        <v>5362</v>
      </c>
      <c r="C65" s="142"/>
      <c r="D65" s="143"/>
      <c r="E65" s="144"/>
      <c r="F65" s="79" t="s">
        <v>99</v>
      </c>
      <c r="G65" s="80"/>
      <c r="H65" s="80"/>
      <c r="I65" s="81"/>
      <c r="J65" s="4">
        <v>1000</v>
      </c>
      <c r="K65" s="6"/>
    </row>
    <row r="66" spans="1:11" ht="15" customHeight="1" thickBot="1">
      <c r="A66" s="1">
        <v>6310</v>
      </c>
      <c r="B66" s="2">
        <v>5163</v>
      </c>
      <c r="C66" s="136" t="s">
        <v>67</v>
      </c>
      <c r="D66" s="137"/>
      <c r="E66" s="138"/>
      <c r="F66" s="79" t="s">
        <v>100</v>
      </c>
      <c r="G66" s="80"/>
      <c r="H66" s="80"/>
      <c r="I66" s="81"/>
      <c r="J66" s="4">
        <v>7000</v>
      </c>
      <c r="K66" s="6"/>
    </row>
    <row r="67" spans="1:11" ht="15" customHeight="1" thickBot="1">
      <c r="A67" s="1"/>
      <c r="B67" s="2"/>
      <c r="C67" s="136"/>
      <c r="D67" s="137"/>
      <c r="E67" s="138"/>
      <c r="F67" s="79"/>
      <c r="G67" s="80"/>
      <c r="H67" s="80"/>
      <c r="I67" s="81"/>
      <c r="J67" s="4"/>
      <c r="K67" s="6"/>
    </row>
    <row r="68" spans="1:11" ht="15" customHeight="1" thickBot="1">
      <c r="A68" s="139" t="s">
        <v>7</v>
      </c>
      <c r="B68" s="140"/>
      <c r="C68" s="140"/>
      <c r="D68" s="140"/>
      <c r="E68" s="140"/>
      <c r="F68" s="140"/>
      <c r="G68" s="140"/>
      <c r="H68" s="140"/>
      <c r="I68" s="141"/>
      <c r="J68" s="42">
        <f>SUM(J21:J67)</f>
        <v>1638000</v>
      </c>
      <c r="K68" s="6"/>
    </row>
    <row r="69" spans="1:11" ht="15" customHeight="1">
      <c r="A69" s="26"/>
      <c r="B69" s="88"/>
      <c r="C69" s="88"/>
      <c r="D69" s="88"/>
      <c r="E69" s="88"/>
      <c r="F69" s="88"/>
      <c r="G69" s="88"/>
      <c r="H69" s="88"/>
      <c r="I69" s="88"/>
      <c r="J69" s="88"/>
      <c r="K69" s="6"/>
    </row>
    <row r="70" spans="1:11" ht="12.75">
      <c r="A70" s="182" t="s">
        <v>101</v>
      </c>
      <c r="B70" s="182"/>
      <c r="C70" s="182"/>
      <c r="D70" s="182"/>
      <c r="E70" s="182"/>
      <c r="F70" s="182"/>
      <c r="G70" s="182"/>
      <c r="H70" s="182"/>
      <c r="I70" s="6"/>
      <c r="J70" s="6"/>
      <c r="K70" s="6"/>
    </row>
    <row r="71" spans="1:11" ht="12.75">
      <c r="A71" s="182" t="s">
        <v>102</v>
      </c>
      <c r="B71" s="182"/>
      <c r="C71" s="182"/>
      <c r="D71" s="182"/>
      <c r="E71" s="182"/>
      <c r="F71" s="182"/>
      <c r="G71" s="182"/>
      <c r="H71" s="182"/>
      <c r="I71" s="6"/>
      <c r="J71" s="6"/>
      <c r="K71" s="6"/>
    </row>
    <row r="72" spans="1:11" ht="12.75">
      <c r="A72" s="6" t="s">
        <v>103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 t="s">
        <v>104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45" t="s">
        <v>105</v>
      </c>
      <c r="B75" s="45"/>
      <c r="C75" s="45"/>
      <c r="D75" s="45"/>
      <c r="E75" s="45"/>
      <c r="F75" s="45"/>
      <c r="G75" s="45"/>
      <c r="H75" s="6"/>
      <c r="I75" s="6"/>
      <c r="J75" s="6"/>
      <c r="K75" s="6"/>
    </row>
    <row r="76" spans="1:11" ht="12.75">
      <c r="A76" s="6" t="s">
        <v>106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 t="s">
        <v>103</v>
      </c>
      <c r="B77" s="6"/>
      <c r="C77" s="6"/>
      <c r="D77" s="6"/>
      <c r="E77" s="6"/>
      <c r="F77" s="6"/>
      <c r="G77" s="6"/>
      <c r="H77" s="6"/>
      <c r="I77" s="6"/>
      <c r="J77" s="6"/>
      <c r="K77" s="6"/>
    </row>
  </sheetData>
  <sheetProtection/>
  <mergeCells count="122">
    <mergeCell ref="A1:J2"/>
    <mergeCell ref="A3:J3"/>
    <mergeCell ref="A4:J4"/>
    <mergeCell ref="C5:I5"/>
    <mergeCell ref="C6:I6"/>
    <mergeCell ref="C7:I7"/>
    <mergeCell ref="C8:I8"/>
    <mergeCell ref="C9:I9"/>
    <mergeCell ref="C10:I10"/>
    <mergeCell ref="C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A18:I18"/>
    <mergeCell ref="A19:J19"/>
    <mergeCell ref="A20:J20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F25:I25"/>
    <mergeCell ref="C26:E26"/>
    <mergeCell ref="F26:I26"/>
    <mergeCell ref="C27:E27"/>
    <mergeCell ref="F27:I27"/>
    <mergeCell ref="C28:E28"/>
    <mergeCell ref="F28:I28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C35:E35"/>
    <mergeCell ref="F35:I35"/>
    <mergeCell ref="C36:E36"/>
    <mergeCell ref="F36:I36"/>
    <mergeCell ref="C37:E37"/>
    <mergeCell ref="F37:I37"/>
    <mergeCell ref="C38:E38"/>
    <mergeCell ref="F38:I38"/>
    <mergeCell ref="C39:E39"/>
    <mergeCell ref="F39:I39"/>
    <mergeCell ref="C40:E40"/>
    <mergeCell ref="F40:I40"/>
    <mergeCell ref="C41:E41"/>
    <mergeCell ref="F41:I41"/>
    <mergeCell ref="C42:E42"/>
    <mergeCell ref="F42:I42"/>
    <mergeCell ref="F43:I43"/>
    <mergeCell ref="C44:E44"/>
    <mergeCell ref="F44:I44"/>
    <mergeCell ref="C45:E45"/>
    <mergeCell ref="F45:I45"/>
    <mergeCell ref="C46:E46"/>
    <mergeCell ref="F46:I46"/>
    <mergeCell ref="C47:E47"/>
    <mergeCell ref="F47:I47"/>
    <mergeCell ref="C48:E48"/>
    <mergeCell ref="F48:I48"/>
    <mergeCell ref="C49:E49"/>
    <mergeCell ref="F49:I49"/>
    <mergeCell ref="C50:E50"/>
    <mergeCell ref="F50:I50"/>
    <mergeCell ref="C51:E51"/>
    <mergeCell ref="F51:I51"/>
    <mergeCell ref="C52:E52"/>
    <mergeCell ref="F52:I52"/>
    <mergeCell ref="C53:E53"/>
    <mergeCell ref="F53:I53"/>
    <mergeCell ref="C54:E54"/>
    <mergeCell ref="F54:I54"/>
    <mergeCell ref="C55:E55"/>
    <mergeCell ref="F55:I55"/>
    <mergeCell ref="C56:E56"/>
    <mergeCell ref="F56:I56"/>
    <mergeCell ref="C57:E57"/>
    <mergeCell ref="F57:I57"/>
    <mergeCell ref="C58:E58"/>
    <mergeCell ref="F58:I58"/>
    <mergeCell ref="C59:E59"/>
    <mergeCell ref="F59:I59"/>
    <mergeCell ref="C60:E60"/>
    <mergeCell ref="F60:I60"/>
    <mergeCell ref="C61:E61"/>
    <mergeCell ref="F61:I61"/>
    <mergeCell ref="C62:E62"/>
    <mergeCell ref="F62:I62"/>
    <mergeCell ref="C63:E63"/>
    <mergeCell ref="F63:I63"/>
    <mergeCell ref="C64:E64"/>
    <mergeCell ref="F64:I64"/>
    <mergeCell ref="C65:E65"/>
    <mergeCell ref="F65:I65"/>
    <mergeCell ref="A70:H70"/>
    <mergeCell ref="A71:H71"/>
    <mergeCell ref="C66:E66"/>
    <mergeCell ref="F66:I66"/>
    <mergeCell ref="C67:E67"/>
    <mergeCell ref="F67:I67"/>
    <mergeCell ref="A68:I68"/>
    <mergeCell ref="B69:J6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8">
      <selection activeCell="J67" sqref="J67"/>
    </sheetView>
  </sheetViews>
  <sheetFormatPr defaultColWidth="9.00390625" defaultRowHeight="12.75"/>
  <sheetData>
    <row r="1" spans="1:11" ht="12.75" customHeight="1" thickBot="1">
      <c r="A1" s="216" t="s">
        <v>107</v>
      </c>
      <c r="B1" s="216"/>
      <c r="C1" s="216"/>
      <c r="D1" s="216"/>
      <c r="E1" s="216"/>
      <c r="F1" s="216"/>
      <c r="G1" s="216"/>
      <c r="H1" s="216"/>
      <c r="I1" s="216"/>
      <c r="J1" s="216"/>
      <c r="K1" s="46"/>
    </row>
    <row r="2" spans="1:11" ht="9.7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46"/>
    </row>
    <row r="3" spans="1:11" ht="7.5" customHeight="1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46"/>
    </row>
    <row r="4" spans="1:11" ht="15" customHeight="1" thickBot="1">
      <c r="A4" s="218" t="s">
        <v>6</v>
      </c>
      <c r="B4" s="218"/>
      <c r="C4" s="218"/>
      <c r="D4" s="218"/>
      <c r="E4" s="218"/>
      <c r="F4" s="218"/>
      <c r="G4" s="218"/>
      <c r="H4" s="218"/>
      <c r="I4" s="218"/>
      <c r="J4" s="218"/>
      <c r="K4" s="46"/>
    </row>
    <row r="5" spans="1:11" ht="15" customHeight="1" thickBot="1">
      <c r="A5" s="47">
        <v>0</v>
      </c>
      <c r="B5" s="48">
        <v>1111</v>
      </c>
      <c r="C5" s="214" t="s">
        <v>9</v>
      </c>
      <c r="D5" s="214"/>
      <c r="E5" s="214"/>
      <c r="F5" s="214"/>
      <c r="G5" s="214"/>
      <c r="H5" s="214"/>
      <c r="I5" s="214"/>
      <c r="J5" s="49">
        <v>300000</v>
      </c>
      <c r="K5" s="46"/>
    </row>
    <row r="6" spans="1:11" ht="15" customHeight="1" thickBot="1">
      <c r="A6" s="50"/>
      <c r="B6" s="48">
        <v>1112</v>
      </c>
      <c r="C6" s="214" t="s">
        <v>57</v>
      </c>
      <c r="D6" s="214"/>
      <c r="E6" s="214"/>
      <c r="F6" s="214"/>
      <c r="G6" s="214"/>
      <c r="H6" s="214"/>
      <c r="I6" s="214"/>
      <c r="J6" s="49">
        <v>5000</v>
      </c>
      <c r="K6" s="46"/>
    </row>
    <row r="7" spans="1:11" ht="15" customHeight="1" thickBot="1">
      <c r="A7" s="50"/>
      <c r="B7" s="48">
        <v>1113</v>
      </c>
      <c r="C7" s="214" t="s">
        <v>8</v>
      </c>
      <c r="D7" s="214"/>
      <c r="E7" s="214"/>
      <c r="F7" s="214"/>
      <c r="G7" s="214"/>
      <c r="H7" s="214"/>
      <c r="I7" s="214"/>
      <c r="J7" s="49">
        <v>28000</v>
      </c>
      <c r="K7" s="46"/>
    </row>
    <row r="8" spans="1:11" ht="15" customHeight="1" thickBot="1">
      <c r="A8" s="50"/>
      <c r="B8" s="48">
        <v>1121</v>
      </c>
      <c r="C8" s="214" t="s">
        <v>72</v>
      </c>
      <c r="D8" s="214"/>
      <c r="E8" s="214"/>
      <c r="F8" s="214"/>
      <c r="G8" s="214"/>
      <c r="H8" s="214"/>
      <c r="I8" s="214"/>
      <c r="J8" s="49">
        <v>350000</v>
      </c>
      <c r="K8" s="46"/>
    </row>
    <row r="9" spans="1:11" ht="15" customHeight="1" thickBot="1">
      <c r="A9" s="50"/>
      <c r="B9" s="48">
        <v>1211</v>
      </c>
      <c r="C9" s="214" t="s">
        <v>10</v>
      </c>
      <c r="D9" s="214"/>
      <c r="E9" s="214"/>
      <c r="F9" s="214"/>
      <c r="G9" s="214"/>
      <c r="H9" s="214"/>
      <c r="I9" s="214"/>
      <c r="J9" s="49">
        <v>700000</v>
      </c>
      <c r="K9" s="46"/>
    </row>
    <row r="10" spans="1:11" ht="15" customHeight="1" thickBot="1">
      <c r="A10" s="50"/>
      <c r="B10" s="48">
        <v>1341</v>
      </c>
      <c r="C10" s="214" t="s">
        <v>73</v>
      </c>
      <c r="D10" s="214"/>
      <c r="E10" s="214"/>
      <c r="F10" s="214"/>
      <c r="G10" s="214"/>
      <c r="H10" s="214"/>
      <c r="I10" s="214"/>
      <c r="J10" s="49">
        <v>3000</v>
      </c>
      <c r="K10" s="46"/>
    </row>
    <row r="11" spans="1:11" ht="15" customHeight="1" thickBot="1">
      <c r="A11" s="50"/>
      <c r="B11" s="48">
        <v>1511</v>
      </c>
      <c r="C11" s="214" t="s">
        <v>74</v>
      </c>
      <c r="D11" s="214"/>
      <c r="E11" s="214"/>
      <c r="F11" s="214"/>
      <c r="G11" s="214"/>
      <c r="H11" s="214"/>
      <c r="I11" s="214"/>
      <c r="J11" s="49">
        <v>100000</v>
      </c>
      <c r="K11" s="46"/>
    </row>
    <row r="12" spans="1:11" ht="15" customHeight="1" thickBot="1">
      <c r="A12" s="51">
        <v>3319</v>
      </c>
      <c r="B12" s="52">
        <v>2132</v>
      </c>
      <c r="C12" s="214" t="s">
        <v>26</v>
      </c>
      <c r="D12" s="214"/>
      <c r="E12" s="214"/>
      <c r="F12" s="210" t="s">
        <v>12</v>
      </c>
      <c r="G12" s="210"/>
      <c r="H12" s="210"/>
      <c r="I12" s="210"/>
      <c r="J12" s="49">
        <v>30000</v>
      </c>
      <c r="K12" s="46"/>
    </row>
    <row r="13" spans="1:11" ht="15" customHeight="1" thickBot="1">
      <c r="A13" s="51">
        <v>3612</v>
      </c>
      <c r="B13" s="52">
        <v>2132</v>
      </c>
      <c r="C13" s="214" t="s">
        <v>61</v>
      </c>
      <c r="D13" s="214"/>
      <c r="E13" s="214"/>
      <c r="F13" s="210" t="s">
        <v>12</v>
      </c>
      <c r="G13" s="210"/>
      <c r="H13" s="210"/>
      <c r="I13" s="210"/>
      <c r="J13" s="49">
        <v>25000</v>
      </c>
      <c r="K13" s="46"/>
    </row>
    <row r="14" spans="1:11" ht="15" customHeight="1" thickBot="1">
      <c r="A14" s="51">
        <v>3722</v>
      </c>
      <c r="B14" s="52">
        <v>2111</v>
      </c>
      <c r="C14" s="214" t="s">
        <v>34</v>
      </c>
      <c r="D14" s="214"/>
      <c r="E14" s="214"/>
      <c r="F14" s="215" t="s">
        <v>65</v>
      </c>
      <c r="G14" s="215"/>
      <c r="H14" s="215"/>
      <c r="I14" s="215"/>
      <c r="J14" s="49">
        <v>110000</v>
      </c>
      <c r="K14" s="46"/>
    </row>
    <row r="15" spans="1:11" ht="15" customHeight="1" thickBot="1">
      <c r="A15" s="51">
        <v>3725</v>
      </c>
      <c r="B15" s="52">
        <v>2324</v>
      </c>
      <c r="C15" s="214" t="s">
        <v>75</v>
      </c>
      <c r="D15" s="214"/>
      <c r="E15" s="214"/>
      <c r="F15" s="210" t="s">
        <v>76</v>
      </c>
      <c r="G15" s="210"/>
      <c r="H15" s="210"/>
      <c r="I15" s="210"/>
      <c r="J15" s="49">
        <v>30000</v>
      </c>
      <c r="K15" s="46"/>
    </row>
    <row r="16" spans="1:11" ht="15" customHeight="1" thickBot="1">
      <c r="A16" s="47">
        <v>6171</v>
      </c>
      <c r="B16" s="52">
        <v>2132</v>
      </c>
      <c r="C16" s="209" t="s">
        <v>41</v>
      </c>
      <c r="D16" s="209"/>
      <c r="E16" s="209"/>
      <c r="F16" s="210" t="s">
        <v>77</v>
      </c>
      <c r="G16" s="210"/>
      <c r="H16" s="210"/>
      <c r="I16" s="210"/>
      <c r="J16" s="49">
        <v>6000</v>
      </c>
      <c r="K16" s="46"/>
    </row>
    <row r="17" spans="1:11" ht="15" customHeight="1" thickBot="1">
      <c r="A17" s="50"/>
      <c r="B17" s="52">
        <v>2329</v>
      </c>
      <c r="C17" s="211"/>
      <c r="D17" s="211"/>
      <c r="E17" s="211"/>
      <c r="F17" s="210" t="s">
        <v>78</v>
      </c>
      <c r="G17" s="210"/>
      <c r="H17" s="210"/>
      <c r="I17" s="210"/>
      <c r="J17" s="49">
        <v>2000</v>
      </c>
      <c r="K17" s="46"/>
    </row>
    <row r="18" spans="1:11" ht="15" customHeight="1" thickBot="1">
      <c r="A18" s="50">
        <v>6310</v>
      </c>
      <c r="B18" s="52">
        <v>2141</v>
      </c>
      <c r="C18" s="212" t="s">
        <v>108</v>
      </c>
      <c r="D18" s="212"/>
      <c r="E18" s="212"/>
      <c r="F18" s="212"/>
      <c r="G18" s="212"/>
      <c r="H18" s="212"/>
      <c r="I18" s="212"/>
      <c r="J18" s="49">
        <v>7000</v>
      </c>
      <c r="K18" s="46"/>
    </row>
    <row r="19" spans="1:11" ht="15" customHeight="1" thickBot="1">
      <c r="A19" s="213" t="s">
        <v>7</v>
      </c>
      <c r="B19" s="213"/>
      <c r="C19" s="213"/>
      <c r="D19" s="213"/>
      <c r="E19" s="213"/>
      <c r="F19" s="213"/>
      <c r="G19" s="213"/>
      <c r="H19" s="213"/>
      <c r="I19" s="213"/>
      <c r="J19" s="53">
        <f>SUM(J5:J18)</f>
        <v>1696000</v>
      </c>
      <c r="K19" s="46"/>
    </row>
    <row r="20" spans="1:11" ht="15" customHeight="1" thickBo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46"/>
    </row>
    <row r="21" spans="1:11" ht="15" customHeight="1" thickBot="1">
      <c r="A21" s="208" t="s">
        <v>5</v>
      </c>
      <c r="B21" s="208"/>
      <c r="C21" s="208"/>
      <c r="D21" s="208"/>
      <c r="E21" s="208"/>
      <c r="F21" s="208"/>
      <c r="G21" s="208"/>
      <c r="H21" s="208"/>
      <c r="I21" s="208"/>
      <c r="J21" s="208"/>
      <c r="K21" s="46"/>
    </row>
    <row r="22" spans="1:11" ht="15" customHeight="1" thickBot="1">
      <c r="A22" s="54">
        <v>2212</v>
      </c>
      <c r="B22" s="55">
        <v>5169</v>
      </c>
      <c r="C22" s="199"/>
      <c r="D22" s="199"/>
      <c r="E22" s="199"/>
      <c r="F22" s="194" t="s">
        <v>79</v>
      </c>
      <c r="G22" s="194"/>
      <c r="H22" s="194"/>
      <c r="I22" s="194"/>
      <c r="J22" s="56">
        <v>25000</v>
      </c>
      <c r="K22" s="46"/>
    </row>
    <row r="23" spans="1:11" ht="15" customHeight="1" thickBot="1">
      <c r="A23" s="54">
        <v>2212</v>
      </c>
      <c r="B23" s="55">
        <v>5171</v>
      </c>
      <c r="C23" s="199"/>
      <c r="D23" s="199"/>
      <c r="E23" s="199"/>
      <c r="F23" s="194" t="s">
        <v>80</v>
      </c>
      <c r="G23" s="194"/>
      <c r="H23" s="194"/>
      <c r="I23" s="194"/>
      <c r="J23" s="56">
        <v>100000</v>
      </c>
      <c r="K23" s="46"/>
    </row>
    <row r="24" spans="1:11" ht="15" customHeight="1" thickBot="1">
      <c r="A24" s="57">
        <v>2221</v>
      </c>
      <c r="B24" s="55">
        <v>5193</v>
      </c>
      <c r="C24" s="193" t="s">
        <v>20</v>
      </c>
      <c r="D24" s="193"/>
      <c r="E24" s="193"/>
      <c r="F24" s="194" t="s">
        <v>21</v>
      </c>
      <c r="G24" s="194"/>
      <c r="H24" s="194"/>
      <c r="I24" s="194"/>
      <c r="J24" s="56">
        <v>50000</v>
      </c>
      <c r="K24" s="46"/>
    </row>
    <row r="25" spans="1:11" s="62" customFormat="1" ht="15" customHeight="1" thickBot="1">
      <c r="A25" s="58">
        <v>6171</v>
      </c>
      <c r="B25" s="59">
        <v>5169</v>
      </c>
      <c r="C25" s="205" t="s">
        <v>109</v>
      </c>
      <c r="D25" s="205"/>
      <c r="E25" s="205"/>
      <c r="F25" s="205"/>
      <c r="G25" s="205"/>
      <c r="H25" s="205"/>
      <c r="I25" s="205"/>
      <c r="J25" s="60">
        <v>55000</v>
      </c>
      <c r="K25" s="61"/>
    </row>
    <row r="26" spans="1:11" s="62" customFormat="1" ht="15" customHeight="1" thickBot="1">
      <c r="A26" s="58">
        <v>6171</v>
      </c>
      <c r="B26" s="59">
        <v>5171</v>
      </c>
      <c r="C26" s="205" t="s">
        <v>110</v>
      </c>
      <c r="D26" s="205"/>
      <c r="E26" s="205"/>
      <c r="F26" s="205"/>
      <c r="G26" s="205"/>
      <c r="H26" s="205"/>
      <c r="I26" s="205"/>
      <c r="J26" s="60">
        <v>159000</v>
      </c>
      <c r="K26" s="61"/>
    </row>
    <row r="27" spans="1:11" s="62" customFormat="1" ht="15" customHeight="1" thickBot="1">
      <c r="A27" s="58">
        <v>2321</v>
      </c>
      <c r="B27" s="59">
        <v>6122</v>
      </c>
      <c r="C27" s="205" t="s">
        <v>111</v>
      </c>
      <c r="D27" s="205"/>
      <c r="E27" s="205"/>
      <c r="F27" s="205"/>
      <c r="G27" s="205"/>
      <c r="H27" s="205"/>
      <c r="I27" s="205"/>
      <c r="J27" s="60">
        <v>120000</v>
      </c>
      <c r="K27" s="61"/>
    </row>
    <row r="28" spans="1:11" s="62" customFormat="1" ht="15" customHeight="1" thickBot="1">
      <c r="A28" s="63">
        <v>3113</v>
      </c>
      <c r="B28" s="59">
        <v>5321</v>
      </c>
      <c r="C28" s="205" t="s">
        <v>23</v>
      </c>
      <c r="D28" s="205"/>
      <c r="E28" s="205"/>
      <c r="F28" s="206" t="s">
        <v>24</v>
      </c>
      <c r="G28" s="206"/>
      <c r="H28" s="206"/>
      <c r="I28" s="206"/>
      <c r="J28" s="64">
        <v>68000</v>
      </c>
      <c r="K28" s="65"/>
    </row>
    <row r="29" spans="1:11" ht="15" customHeight="1" thickBot="1">
      <c r="A29" s="57">
        <v>3314</v>
      </c>
      <c r="B29" s="55">
        <v>5136</v>
      </c>
      <c r="C29" s="203" t="s">
        <v>26</v>
      </c>
      <c r="D29" s="203"/>
      <c r="E29" s="203"/>
      <c r="F29" s="194" t="s">
        <v>58</v>
      </c>
      <c r="G29" s="194"/>
      <c r="H29" s="194"/>
      <c r="I29" s="194"/>
      <c r="J29" s="56">
        <v>10000</v>
      </c>
      <c r="K29" s="46"/>
    </row>
    <row r="30" spans="1:11" ht="15" customHeight="1" thickBot="1">
      <c r="A30" s="57">
        <v>3319</v>
      </c>
      <c r="B30" s="55">
        <v>5021</v>
      </c>
      <c r="C30" s="199"/>
      <c r="D30" s="199"/>
      <c r="E30" s="199"/>
      <c r="F30" s="194" t="s">
        <v>87</v>
      </c>
      <c r="G30" s="194"/>
      <c r="H30" s="194"/>
      <c r="I30" s="194"/>
      <c r="J30" s="56">
        <v>20000</v>
      </c>
      <c r="K30" s="46"/>
    </row>
    <row r="31" spans="1:11" ht="26.25" customHeight="1" thickBot="1">
      <c r="A31" s="54"/>
      <c r="B31" s="55">
        <v>5137</v>
      </c>
      <c r="C31" s="199"/>
      <c r="D31" s="199"/>
      <c r="E31" s="199"/>
      <c r="F31" s="204" t="s">
        <v>88</v>
      </c>
      <c r="G31" s="204"/>
      <c r="H31" s="204"/>
      <c r="I31" s="204"/>
      <c r="J31" s="56">
        <v>5000</v>
      </c>
      <c r="K31" s="46"/>
    </row>
    <row r="32" spans="1:11" ht="36" customHeight="1" thickBot="1">
      <c r="A32" s="54"/>
      <c r="B32" s="55">
        <v>5139</v>
      </c>
      <c r="C32" s="199"/>
      <c r="D32" s="199"/>
      <c r="E32" s="199"/>
      <c r="F32" s="204" t="s">
        <v>89</v>
      </c>
      <c r="G32" s="204"/>
      <c r="H32" s="204"/>
      <c r="I32" s="204"/>
      <c r="J32" s="56">
        <v>10000</v>
      </c>
      <c r="K32" s="46"/>
    </row>
    <row r="33" spans="1:11" ht="15" customHeight="1" thickBot="1">
      <c r="A33" s="54"/>
      <c r="B33" s="55">
        <v>5151</v>
      </c>
      <c r="C33" s="199"/>
      <c r="D33" s="199"/>
      <c r="E33" s="199"/>
      <c r="F33" s="194" t="s">
        <v>27</v>
      </c>
      <c r="G33" s="194"/>
      <c r="H33" s="194"/>
      <c r="I33" s="194"/>
      <c r="J33" s="56">
        <v>1000</v>
      </c>
      <c r="K33" s="46"/>
    </row>
    <row r="34" spans="1:11" ht="15" customHeight="1" thickBot="1">
      <c r="A34" s="54"/>
      <c r="B34" s="55">
        <v>5153</v>
      </c>
      <c r="C34" s="199"/>
      <c r="D34" s="199"/>
      <c r="E34" s="199"/>
      <c r="F34" s="194" t="s">
        <v>28</v>
      </c>
      <c r="G34" s="194"/>
      <c r="H34" s="194"/>
      <c r="I34" s="194"/>
      <c r="J34" s="56">
        <v>2000</v>
      </c>
      <c r="K34" s="46"/>
    </row>
    <row r="35" spans="1:11" ht="15" customHeight="1" thickBot="1">
      <c r="A35" s="54"/>
      <c r="B35" s="55">
        <v>5154</v>
      </c>
      <c r="C35" s="199"/>
      <c r="D35" s="199"/>
      <c r="E35" s="199"/>
      <c r="F35" s="194" t="s">
        <v>29</v>
      </c>
      <c r="G35" s="194"/>
      <c r="H35" s="194"/>
      <c r="I35" s="194"/>
      <c r="J35" s="56">
        <v>50000</v>
      </c>
      <c r="K35" s="46"/>
    </row>
    <row r="36" spans="1:11" ht="15" customHeight="1" thickBot="1">
      <c r="A36" s="54"/>
      <c r="B36" s="55">
        <v>5155</v>
      </c>
      <c r="C36" s="199"/>
      <c r="D36" s="199"/>
      <c r="E36" s="199"/>
      <c r="F36" s="194" t="s">
        <v>30</v>
      </c>
      <c r="G36" s="194"/>
      <c r="H36" s="194"/>
      <c r="I36" s="194"/>
      <c r="J36" s="56">
        <v>20000</v>
      </c>
      <c r="K36" s="46"/>
    </row>
    <row r="37" spans="1:11" ht="15" customHeight="1" thickBot="1">
      <c r="A37" s="54"/>
      <c r="B37" s="55">
        <v>5169</v>
      </c>
      <c r="C37" s="199"/>
      <c r="D37" s="199"/>
      <c r="E37" s="199"/>
      <c r="F37" s="194" t="s">
        <v>90</v>
      </c>
      <c r="G37" s="194"/>
      <c r="H37" s="194"/>
      <c r="I37" s="194"/>
      <c r="J37" s="56">
        <v>10000</v>
      </c>
      <c r="K37" s="46"/>
    </row>
    <row r="38" spans="1:11" ht="15" customHeight="1" thickBot="1">
      <c r="A38" s="54"/>
      <c r="B38" s="55">
        <v>5171</v>
      </c>
      <c r="C38" s="199"/>
      <c r="D38" s="199"/>
      <c r="E38" s="199"/>
      <c r="F38" s="194" t="s">
        <v>19</v>
      </c>
      <c r="G38" s="194"/>
      <c r="H38" s="194"/>
      <c r="I38" s="194"/>
      <c r="J38" s="66">
        <v>20000</v>
      </c>
      <c r="K38" s="46"/>
    </row>
    <row r="39" spans="1:11" ht="15" customHeight="1" thickBot="1">
      <c r="A39" s="54"/>
      <c r="B39" s="55">
        <v>5175</v>
      </c>
      <c r="C39" s="199"/>
      <c r="D39" s="199"/>
      <c r="E39" s="199"/>
      <c r="F39" s="194" t="s">
        <v>91</v>
      </c>
      <c r="G39" s="194"/>
      <c r="H39" s="194"/>
      <c r="I39" s="194"/>
      <c r="J39" s="56">
        <v>10000</v>
      </c>
      <c r="K39" s="46"/>
    </row>
    <row r="40" spans="1:11" ht="15" customHeight="1" thickBot="1">
      <c r="A40" s="54"/>
      <c r="B40" s="55">
        <v>5194</v>
      </c>
      <c r="C40" s="199"/>
      <c r="D40" s="199"/>
      <c r="E40" s="199"/>
      <c r="F40" s="194" t="s">
        <v>92</v>
      </c>
      <c r="G40" s="194"/>
      <c r="H40" s="194"/>
      <c r="I40" s="194"/>
      <c r="J40" s="56">
        <v>30000</v>
      </c>
      <c r="K40" s="46"/>
    </row>
    <row r="41" spans="1:11" ht="15" customHeight="1" thickBot="1">
      <c r="A41" s="54"/>
      <c r="B41" s="55">
        <v>5222</v>
      </c>
      <c r="C41" s="199"/>
      <c r="D41" s="199"/>
      <c r="E41" s="199"/>
      <c r="F41" s="194" t="s">
        <v>112</v>
      </c>
      <c r="G41" s="194"/>
      <c r="H41" s="194"/>
      <c r="I41" s="194"/>
      <c r="J41" s="56">
        <v>25000</v>
      </c>
      <c r="K41" s="46"/>
    </row>
    <row r="42" spans="1:11" ht="15" customHeight="1" thickBot="1">
      <c r="A42" s="67">
        <v>3631</v>
      </c>
      <c r="B42" s="55">
        <v>5154</v>
      </c>
      <c r="C42" s="203" t="s">
        <v>33</v>
      </c>
      <c r="D42" s="203"/>
      <c r="E42" s="203"/>
      <c r="F42" s="194" t="s">
        <v>29</v>
      </c>
      <c r="G42" s="194"/>
      <c r="H42" s="194"/>
      <c r="I42" s="194"/>
      <c r="J42" s="56">
        <v>20000</v>
      </c>
      <c r="K42" s="46"/>
    </row>
    <row r="43" spans="1:11" ht="15" customHeight="1" thickBot="1">
      <c r="A43" s="68"/>
      <c r="B43" s="55">
        <v>5171</v>
      </c>
      <c r="C43" s="202"/>
      <c r="D43" s="202"/>
      <c r="E43" s="202"/>
      <c r="F43" s="194" t="s">
        <v>19</v>
      </c>
      <c r="G43" s="194"/>
      <c r="H43" s="194"/>
      <c r="I43" s="194"/>
      <c r="J43" s="56">
        <v>20000</v>
      </c>
      <c r="K43" s="46"/>
    </row>
    <row r="44" spans="1:11" ht="15" customHeight="1" thickBot="1">
      <c r="A44" s="57">
        <v>3722</v>
      </c>
      <c r="B44" s="55">
        <v>5169</v>
      </c>
      <c r="C44" s="193" t="s">
        <v>34</v>
      </c>
      <c r="D44" s="193"/>
      <c r="E44" s="193"/>
      <c r="F44" s="194" t="s">
        <v>35</v>
      </c>
      <c r="G44" s="194"/>
      <c r="H44" s="194"/>
      <c r="I44" s="194"/>
      <c r="J44" s="56">
        <v>145000</v>
      </c>
      <c r="K44" s="46"/>
    </row>
    <row r="45" spans="1:11" ht="15" customHeight="1" thickBot="1">
      <c r="A45" s="67">
        <v>3745</v>
      </c>
      <c r="B45" s="55">
        <v>5021</v>
      </c>
      <c r="C45" s="203" t="s">
        <v>56</v>
      </c>
      <c r="D45" s="203"/>
      <c r="E45" s="203"/>
      <c r="F45" s="194" t="s">
        <v>36</v>
      </c>
      <c r="G45" s="194"/>
      <c r="H45" s="194"/>
      <c r="I45" s="194"/>
      <c r="J45" s="56">
        <v>15000</v>
      </c>
      <c r="K45" s="46"/>
    </row>
    <row r="46" spans="1:11" ht="15" customHeight="1" thickBot="1">
      <c r="A46" s="54"/>
      <c r="B46" s="55">
        <v>5156</v>
      </c>
      <c r="C46" s="193"/>
      <c r="D46" s="193"/>
      <c r="E46" s="193"/>
      <c r="F46" s="194" t="s">
        <v>46</v>
      </c>
      <c r="G46" s="194"/>
      <c r="H46" s="194"/>
      <c r="I46" s="194"/>
      <c r="J46" s="56">
        <v>2000</v>
      </c>
      <c r="K46" s="46"/>
    </row>
    <row r="47" spans="1:11" ht="15" customHeight="1" thickBot="1">
      <c r="A47" s="68"/>
      <c r="B47" s="55">
        <v>5169</v>
      </c>
      <c r="C47" s="202"/>
      <c r="D47" s="202"/>
      <c r="E47" s="202"/>
      <c r="F47" s="194" t="s">
        <v>93</v>
      </c>
      <c r="G47" s="194"/>
      <c r="H47" s="194"/>
      <c r="I47" s="194"/>
      <c r="J47" s="56">
        <v>5000</v>
      </c>
      <c r="K47" s="46"/>
    </row>
    <row r="48" spans="1:11" ht="15" customHeight="1" thickBot="1">
      <c r="A48" s="68">
        <v>5512</v>
      </c>
      <c r="B48" s="55">
        <v>5139</v>
      </c>
      <c r="C48" s="202" t="s">
        <v>113</v>
      </c>
      <c r="D48" s="202"/>
      <c r="E48" s="202"/>
      <c r="F48" s="194" t="s">
        <v>17</v>
      </c>
      <c r="G48" s="194"/>
      <c r="H48" s="194"/>
      <c r="I48" s="194"/>
      <c r="J48" s="56">
        <v>10000</v>
      </c>
      <c r="K48" s="46"/>
    </row>
    <row r="49" spans="1:11" ht="15" customHeight="1" thickBot="1">
      <c r="A49" s="67">
        <v>6112</v>
      </c>
      <c r="B49" s="55">
        <v>5023</v>
      </c>
      <c r="C49" s="203" t="s">
        <v>37</v>
      </c>
      <c r="D49" s="203"/>
      <c r="E49" s="203"/>
      <c r="F49" s="194" t="s">
        <v>83</v>
      </c>
      <c r="G49" s="194"/>
      <c r="H49" s="194"/>
      <c r="I49" s="194"/>
      <c r="J49" s="56">
        <v>235000</v>
      </c>
      <c r="K49" s="46"/>
    </row>
    <row r="50" spans="1:11" ht="15" customHeight="1" thickBot="1">
      <c r="A50" s="68"/>
      <c r="B50" s="55">
        <v>5173</v>
      </c>
      <c r="C50" s="202"/>
      <c r="D50" s="202"/>
      <c r="E50" s="202"/>
      <c r="F50" s="194" t="s">
        <v>4</v>
      </c>
      <c r="G50" s="194"/>
      <c r="H50" s="194"/>
      <c r="I50" s="194"/>
      <c r="J50" s="56">
        <v>5000</v>
      </c>
      <c r="K50" s="46"/>
    </row>
    <row r="51" spans="1:11" ht="15" customHeight="1" thickBot="1">
      <c r="A51" s="67">
        <v>6171</v>
      </c>
      <c r="B51" s="55">
        <v>5011</v>
      </c>
      <c r="C51" s="203" t="s">
        <v>41</v>
      </c>
      <c r="D51" s="203"/>
      <c r="E51" s="203"/>
      <c r="F51" s="194" t="s">
        <v>42</v>
      </c>
      <c r="G51" s="194"/>
      <c r="H51" s="194"/>
      <c r="I51" s="194"/>
      <c r="J51" s="56">
        <v>125000</v>
      </c>
      <c r="K51" s="46"/>
    </row>
    <row r="52" spans="1:11" ht="15" customHeight="1" thickBot="1">
      <c r="A52" s="54"/>
      <c r="B52" s="55">
        <v>5021</v>
      </c>
      <c r="C52" s="199"/>
      <c r="D52" s="199"/>
      <c r="E52" s="199"/>
      <c r="F52" s="194" t="s">
        <v>114</v>
      </c>
      <c r="G52" s="194"/>
      <c r="H52" s="194"/>
      <c r="I52" s="194"/>
      <c r="J52" s="56">
        <v>20000</v>
      </c>
      <c r="K52" s="46"/>
    </row>
    <row r="53" spans="1:11" ht="15" customHeight="1" thickBot="1">
      <c r="A53" s="54"/>
      <c r="B53" s="55">
        <v>5031</v>
      </c>
      <c r="C53" s="199"/>
      <c r="D53" s="199"/>
      <c r="E53" s="199"/>
      <c r="F53" s="194" t="s">
        <v>43</v>
      </c>
      <c r="G53" s="194"/>
      <c r="H53" s="194"/>
      <c r="I53" s="194"/>
      <c r="J53" s="56">
        <v>50000</v>
      </c>
      <c r="K53" s="46"/>
    </row>
    <row r="54" spans="1:11" ht="15" customHeight="1" thickBot="1">
      <c r="A54" s="54"/>
      <c r="B54" s="55">
        <v>5032</v>
      </c>
      <c r="C54" s="199"/>
      <c r="D54" s="199"/>
      <c r="E54" s="199"/>
      <c r="F54" s="194" t="s">
        <v>44</v>
      </c>
      <c r="G54" s="194"/>
      <c r="H54" s="194"/>
      <c r="I54" s="194"/>
      <c r="J54" s="56">
        <v>30000</v>
      </c>
      <c r="K54" s="46"/>
    </row>
    <row r="55" spans="1:11" ht="15" customHeight="1" thickBot="1">
      <c r="A55" s="54"/>
      <c r="B55" s="55">
        <v>5038</v>
      </c>
      <c r="C55" s="199"/>
      <c r="D55" s="199"/>
      <c r="E55" s="199"/>
      <c r="F55" s="194" t="s">
        <v>55</v>
      </c>
      <c r="G55" s="194"/>
      <c r="H55" s="194"/>
      <c r="I55" s="194"/>
      <c r="J55" s="56">
        <v>1000</v>
      </c>
      <c r="K55" s="46"/>
    </row>
    <row r="56" spans="1:11" ht="15" customHeight="1" thickBot="1">
      <c r="A56" s="54"/>
      <c r="B56" s="55">
        <v>5136</v>
      </c>
      <c r="C56" s="199"/>
      <c r="D56" s="199"/>
      <c r="E56" s="199"/>
      <c r="F56" s="194" t="s">
        <v>45</v>
      </c>
      <c r="G56" s="194"/>
      <c r="H56" s="194"/>
      <c r="I56" s="194"/>
      <c r="J56" s="56">
        <v>8000</v>
      </c>
      <c r="K56" s="46"/>
    </row>
    <row r="57" spans="1:11" ht="15" customHeight="1" thickBot="1">
      <c r="A57" s="54"/>
      <c r="B57" s="55">
        <v>5137</v>
      </c>
      <c r="C57" s="199"/>
      <c r="D57" s="199"/>
      <c r="E57" s="199"/>
      <c r="F57" s="194" t="s">
        <v>95</v>
      </c>
      <c r="G57" s="194"/>
      <c r="H57" s="194"/>
      <c r="I57" s="194"/>
      <c r="J57" s="56">
        <v>20000</v>
      </c>
      <c r="K57" s="46"/>
    </row>
    <row r="58" spans="1:11" ht="15" customHeight="1" thickBot="1">
      <c r="A58" s="54"/>
      <c r="B58" s="55">
        <v>5139</v>
      </c>
      <c r="C58" s="199"/>
      <c r="D58" s="199"/>
      <c r="E58" s="199"/>
      <c r="F58" s="194" t="s">
        <v>17</v>
      </c>
      <c r="G58" s="194"/>
      <c r="H58" s="194"/>
      <c r="I58" s="194"/>
      <c r="J58" s="56">
        <v>20000</v>
      </c>
      <c r="K58" s="46"/>
    </row>
    <row r="59" spans="1:11" ht="15" customHeight="1" thickBot="1">
      <c r="A59" s="54"/>
      <c r="B59" s="55">
        <v>5151</v>
      </c>
      <c r="C59" s="199"/>
      <c r="D59" s="199"/>
      <c r="E59" s="199"/>
      <c r="F59" s="194" t="s">
        <v>27</v>
      </c>
      <c r="G59" s="194"/>
      <c r="H59" s="194"/>
      <c r="I59" s="194"/>
      <c r="J59" s="56">
        <v>5000</v>
      </c>
      <c r="K59" s="46"/>
    </row>
    <row r="60" spans="1:11" ht="15" customHeight="1" thickBot="1">
      <c r="A60" s="54"/>
      <c r="B60" s="55">
        <v>5154</v>
      </c>
      <c r="C60" s="199"/>
      <c r="D60" s="199"/>
      <c r="E60" s="199"/>
      <c r="F60" s="194" t="s">
        <v>96</v>
      </c>
      <c r="G60" s="194"/>
      <c r="H60" s="194"/>
      <c r="I60" s="194"/>
      <c r="J60" s="56">
        <v>50000</v>
      </c>
      <c r="K60" s="46"/>
    </row>
    <row r="61" spans="1:11" ht="15" customHeight="1" thickBot="1">
      <c r="A61" s="54"/>
      <c r="B61" s="55">
        <v>5161</v>
      </c>
      <c r="C61" s="199"/>
      <c r="D61" s="199"/>
      <c r="E61" s="199"/>
      <c r="F61" s="194" t="s">
        <v>40</v>
      </c>
      <c r="G61" s="194"/>
      <c r="H61" s="194"/>
      <c r="I61" s="194"/>
      <c r="J61" s="56">
        <v>2000</v>
      </c>
      <c r="K61" s="46"/>
    </row>
    <row r="62" spans="1:11" ht="15" customHeight="1" thickBot="1">
      <c r="A62" s="54"/>
      <c r="B62" s="55">
        <v>5162</v>
      </c>
      <c r="C62" s="199"/>
      <c r="D62" s="199"/>
      <c r="E62" s="199"/>
      <c r="F62" s="194" t="s">
        <v>47</v>
      </c>
      <c r="G62" s="194"/>
      <c r="H62" s="194"/>
      <c r="I62" s="194"/>
      <c r="J62" s="56">
        <v>22000</v>
      </c>
      <c r="K62" s="46"/>
    </row>
    <row r="63" spans="1:11" ht="15" customHeight="1" thickBot="1">
      <c r="A63" s="69"/>
      <c r="B63" s="70">
        <v>5163</v>
      </c>
      <c r="C63" s="197"/>
      <c r="D63" s="197"/>
      <c r="E63" s="197"/>
      <c r="F63" s="198" t="s">
        <v>97</v>
      </c>
      <c r="G63" s="198"/>
      <c r="H63" s="198"/>
      <c r="I63" s="198"/>
      <c r="J63" s="56">
        <v>8000</v>
      </c>
      <c r="K63" s="46"/>
    </row>
    <row r="64" spans="1:11" ht="15" customHeight="1" thickBot="1">
      <c r="A64" s="54"/>
      <c r="B64" s="55">
        <v>5167</v>
      </c>
      <c r="C64" s="199"/>
      <c r="D64" s="199"/>
      <c r="E64" s="199"/>
      <c r="F64" s="194" t="s">
        <v>49</v>
      </c>
      <c r="G64" s="194"/>
      <c r="H64" s="194"/>
      <c r="I64" s="194"/>
      <c r="J64" s="56">
        <v>5000</v>
      </c>
      <c r="K64" s="46"/>
    </row>
    <row r="65" spans="1:11" ht="15" customHeight="1" thickBot="1">
      <c r="A65" s="69"/>
      <c r="B65" s="70">
        <v>5169</v>
      </c>
      <c r="C65" s="197"/>
      <c r="D65" s="197"/>
      <c r="E65" s="197"/>
      <c r="F65" s="198" t="s">
        <v>98</v>
      </c>
      <c r="G65" s="198"/>
      <c r="H65" s="198"/>
      <c r="I65" s="198"/>
      <c r="J65" s="56">
        <v>70000</v>
      </c>
      <c r="K65" s="46"/>
    </row>
    <row r="66" spans="1:11" ht="15" customHeight="1" thickBot="1">
      <c r="A66" s="54"/>
      <c r="B66" s="55">
        <v>5173</v>
      </c>
      <c r="C66" s="199"/>
      <c r="D66" s="199"/>
      <c r="E66" s="199"/>
      <c r="F66" s="194" t="s">
        <v>68</v>
      </c>
      <c r="G66" s="194"/>
      <c r="H66" s="194"/>
      <c r="I66" s="194"/>
      <c r="J66" s="56">
        <v>2000</v>
      </c>
      <c r="K66" s="46"/>
    </row>
    <row r="67" spans="1:11" s="62" customFormat="1" ht="15" customHeight="1" thickBot="1">
      <c r="A67" s="71"/>
      <c r="B67" s="59">
        <v>5329</v>
      </c>
      <c r="C67" s="200"/>
      <c r="D67" s="200"/>
      <c r="E67" s="200"/>
      <c r="F67" s="201" t="s">
        <v>85</v>
      </c>
      <c r="G67" s="201"/>
      <c r="H67" s="201"/>
      <c r="I67" s="201"/>
      <c r="J67" s="66">
        <v>1000</v>
      </c>
      <c r="K67" s="61"/>
    </row>
    <row r="68" spans="1:11" ht="15" customHeight="1" thickBot="1">
      <c r="A68" s="57">
        <v>6310</v>
      </c>
      <c r="B68" s="55">
        <v>5163</v>
      </c>
      <c r="C68" s="193" t="s">
        <v>67</v>
      </c>
      <c r="D68" s="193"/>
      <c r="E68" s="193"/>
      <c r="F68" s="194" t="s">
        <v>100</v>
      </c>
      <c r="G68" s="194"/>
      <c r="H68" s="194"/>
      <c r="I68" s="194"/>
      <c r="J68" s="56">
        <v>10000</v>
      </c>
      <c r="K68" s="46"/>
    </row>
    <row r="69" spans="1:11" ht="15" customHeight="1" thickBot="1">
      <c r="A69" s="57"/>
      <c r="B69" s="55"/>
      <c r="C69" s="193"/>
      <c r="D69" s="193"/>
      <c r="E69" s="193"/>
      <c r="F69" s="194"/>
      <c r="G69" s="194"/>
      <c r="H69" s="194"/>
      <c r="I69" s="194"/>
      <c r="J69" s="56"/>
      <c r="K69" s="46"/>
    </row>
    <row r="70" spans="1:11" ht="15" customHeight="1" thickBot="1">
      <c r="A70" s="195" t="s">
        <v>7</v>
      </c>
      <c r="B70" s="195"/>
      <c r="C70" s="195"/>
      <c r="D70" s="195"/>
      <c r="E70" s="195"/>
      <c r="F70" s="195"/>
      <c r="G70" s="195"/>
      <c r="H70" s="195"/>
      <c r="I70" s="195"/>
      <c r="J70" s="72">
        <f>SUM(J22:J69)</f>
        <v>1696000</v>
      </c>
      <c r="K70" s="46"/>
    </row>
    <row r="71" spans="1:11" ht="15" customHeight="1">
      <c r="A71" s="73"/>
      <c r="B71" s="196"/>
      <c r="C71" s="196"/>
      <c r="D71" s="196"/>
      <c r="E71" s="196"/>
      <c r="F71" s="196"/>
      <c r="G71" s="196"/>
      <c r="H71" s="196"/>
      <c r="I71" s="196"/>
      <c r="J71" s="196"/>
      <c r="K71" s="46"/>
    </row>
    <row r="72" spans="1:11" ht="12.75">
      <c r="A72" s="192" t="s">
        <v>115</v>
      </c>
      <c r="B72" s="192"/>
      <c r="C72" s="192"/>
      <c r="D72" s="192"/>
      <c r="E72" s="192"/>
      <c r="F72" s="192"/>
      <c r="G72" s="192"/>
      <c r="H72" s="192"/>
      <c r="I72" s="46"/>
      <c r="J72" s="46"/>
      <c r="K72" s="46"/>
    </row>
    <row r="73" spans="1:11" ht="12.75">
      <c r="A73" s="192"/>
      <c r="B73" s="192"/>
      <c r="C73" s="192"/>
      <c r="D73" s="192"/>
      <c r="E73" s="192"/>
      <c r="F73" s="192"/>
      <c r="G73" s="192"/>
      <c r="H73" s="192"/>
      <c r="I73" s="46"/>
      <c r="J73" s="46"/>
      <c r="K73" s="46"/>
    </row>
    <row r="74" spans="1:11" ht="12.75">
      <c r="A74" s="46" t="s">
        <v>116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20.25" customHeight="1">
      <c r="A75" s="46" t="s">
        <v>117</v>
      </c>
      <c r="B75" s="46"/>
      <c r="C75" s="46"/>
      <c r="D75" s="46"/>
      <c r="E75" s="46"/>
      <c r="F75" s="46"/>
      <c r="G75" s="46"/>
      <c r="H75" s="46" t="s">
        <v>118</v>
      </c>
      <c r="I75" s="46"/>
      <c r="J75" s="46"/>
      <c r="K75" s="46"/>
    </row>
    <row r="76" spans="1:11" ht="22.5" customHeight="1">
      <c r="A76" s="46" t="s">
        <v>119</v>
      </c>
      <c r="B76" s="46"/>
      <c r="C76" s="46"/>
      <c r="D76" s="46"/>
      <c r="E76" s="46"/>
      <c r="F76" s="46"/>
      <c r="G76" s="46"/>
      <c r="H76" s="46" t="s">
        <v>120</v>
      </c>
      <c r="I76" s="46"/>
      <c r="J76" s="46"/>
      <c r="K76" s="46"/>
    </row>
    <row r="77" spans="1:11" ht="12.75">
      <c r="A77" s="45"/>
      <c r="B77" s="45"/>
      <c r="C77" s="45"/>
      <c r="D77" s="45"/>
      <c r="E77" s="45"/>
      <c r="F77" s="45"/>
      <c r="G77" s="45"/>
      <c r="H77" s="46"/>
      <c r="I77" s="46"/>
      <c r="J77" s="46"/>
      <c r="K77" s="46"/>
    </row>
  </sheetData>
  <sheetProtection/>
  <mergeCells count="123">
    <mergeCell ref="A1:J2"/>
    <mergeCell ref="A3:J3"/>
    <mergeCell ref="A4:J4"/>
    <mergeCell ref="C5:I5"/>
    <mergeCell ref="C6:I6"/>
    <mergeCell ref="C7:I7"/>
    <mergeCell ref="C8:I8"/>
    <mergeCell ref="C9:I9"/>
    <mergeCell ref="C10:I10"/>
    <mergeCell ref="C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I18"/>
    <mergeCell ref="A19:I19"/>
    <mergeCell ref="A20:J20"/>
    <mergeCell ref="A21:J21"/>
    <mergeCell ref="C22:E22"/>
    <mergeCell ref="F22:I22"/>
    <mergeCell ref="C23:E23"/>
    <mergeCell ref="F23:I23"/>
    <mergeCell ref="C24:E24"/>
    <mergeCell ref="F24:I24"/>
    <mergeCell ref="C25:I25"/>
    <mergeCell ref="C26:I26"/>
    <mergeCell ref="C27:I27"/>
    <mergeCell ref="C28:E28"/>
    <mergeCell ref="F28:I28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C35:E35"/>
    <mergeCell ref="F35:I35"/>
    <mergeCell ref="C36:E36"/>
    <mergeCell ref="F36:I36"/>
    <mergeCell ref="C37:E37"/>
    <mergeCell ref="F37:I37"/>
    <mergeCell ref="C38:E38"/>
    <mergeCell ref="F38:I38"/>
    <mergeCell ref="C39:E39"/>
    <mergeCell ref="F39:I39"/>
    <mergeCell ref="C40:E40"/>
    <mergeCell ref="F40:I40"/>
    <mergeCell ref="C41:E41"/>
    <mergeCell ref="F41:I41"/>
    <mergeCell ref="C42:E42"/>
    <mergeCell ref="F42:I42"/>
    <mergeCell ref="C43:E43"/>
    <mergeCell ref="F43:I43"/>
    <mergeCell ref="C44:E44"/>
    <mergeCell ref="F44:I44"/>
    <mergeCell ref="C45:E45"/>
    <mergeCell ref="F45:I45"/>
    <mergeCell ref="C46:E46"/>
    <mergeCell ref="F46:I46"/>
    <mergeCell ref="C47:E47"/>
    <mergeCell ref="F47:I47"/>
    <mergeCell ref="C48:E48"/>
    <mergeCell ref="F48:I48"/>
    <mergeCell ref="C49:E49"/>
    <mergeCell ref="F49:I49"/>
    <mergeCell ref="C50:E50"/>
    <mergeCell ref="F50:I50"/>
    <mergeCell ref="C51:E51"/>
    <mergeCell ref="F51:I51"/>
    <mergeCell ref="C52:E52"/>
    <mergeCell ref="F52:I52"/>
    <mergeCell ref="C53:E53"/>
    <mergeCell ref="F53:I53"/>
    <mergeCell ref="C54:E54"/>
    <mergeCell ref="F54:I54"/>
    <mergeCell ref="C55:E55"/>
    <mergeCell ref="F55:I55"/>
    <mergeCell ref="C56:E56"/>
    <mergeCell ref="F56:I56"/>
    <mergeCell ref="C57:E57"/>
    <mergeCell ref="F57:I57"/>
    <mergeCell ref="C58:E58"/>
    <mergeCell ref="F58:I58"/>
    <mergeCell ref="C59:E59"/>
    <mergeCell ref="F59:I59"/>
    <mergeCell ref="C60:E60"/>
    <mergeCell ref="F60:I60"/>
    <mergeCell ref="C61:E61"/>
    <mergeCell ref="F61:I61"/>
    <mergeCell ref="C62:E62"/>
    <mergeCell ref="F62:I62"/>
    <mergeCell ref="C63:E63"/>
    <mergeCell ref="F63:I63"/>
    <mergeCell ref="C64:E64"/>
    <mergeCell ref="F64:I64"/>
    <mergeCell ref="C65:E65"/>
    <mergeCell ref="F65:I65"/>
    <mergeCell ref="C66:E66"/>
    <mergeCell ref="F66:I66"/>
    <mergeCell ref="C67:E67"/>
    <mergeCell ref="F67:I67"/>
    <mergeCell ref="A72:H72"/>
    <mergeCell ref="A73:H73"/>
    <mergeCell ref="C68:E68"/>
    <mergeCell ref="F68:I68"/>
    <mergeCell ref="C69:E69"/>
    <mergeCell ref="F69:I69"/>
    <mergeCell ref="A70:I70"/>
    <mergeCell ref="B71:J7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F9:J31"/>
  <sheetViews>
    <sheetView zoomScalePageLayoutView="0" workbookViewId="0" topLeftCell="A1">
      <selection activeCell="M24" sqref="M24"/>
    </sheetView>
  </sheetViews>
  <sheetFormatPr defaultColWidth="9.00390625" defaultRowHeight="12.75"/>
  <sheetData>
    <row r="8" ht="13.5" thickBot="1"/>
    <row r="9" spans="6:10" ht="13.5" thickBot="1">
      <c r="F9" s="75">
        <v>5038</v>
      </c>
      <c r="G9" s="222"/>
      <c r="H9" s="223">
        <v>5038</v>
      </c>
      <c r="I9" s="75">
        <v>5038</v>
      </c>
      <c r="J9" s="75">
        <v>5038</v>
      </c>
    </row>
    <row r="10" spans="6:10" ht="13.5" thickBot="1">
      <c r="F10" s="75">
        <v>5136</v>
      </c>
      <c r="G10" s="222"/>
      <c r="H10" s="223">
        <v>5136</v>
      </c>
      <c r="I10" s="75">
        <v>5136</v>
      </c>
      <c r="J10" s="75">
        <v>5136</v>
      </c>
    </row>
    <row r="11" spans="6:10" ht="13.5" thickBot="1">
      <c r="F11" s="75">
        <v>5137</v>
      </c>
      <c r="G11" s="222"/>
      <c r="H11" s="223">
        <v>5137</v>
      </c>
      <c r="I11" s="75">
        <v>5137</v>
      </c>
      <c r="J11" s="75">
        <v>5137</v>
      </c>
    </row>
    <row r="12" spans="6:10" ht="13.5" thickBot="1">
      <c r="F12" s="75">
        <v>5139</v>
      </c>
      <c r="G12" s="222"/>
      <c r="H12" s="223">
        <v>5139</v>
      </c>
      <c r="I12" s="75">
        <v>5139</v>
      </c>
      <c r="J12" s="75">
        <v>5139</v>
      </c>
    </row>
    <row r="13" spans="6:10" ht="13.5" thickBot="1">
      <c r="F13" s="75">
        <v>5151</v>
      </c>
      <c r="G13" s="222"/>
      <c r="H13" s="223">
        <v>5151</v>
      </c>
      <c r="I13" s="75">
        <v>5151</v>
      </c>
      <c r="J13" s="75">
        <v>5151</v>
      </c>
    </row>
    <row r="14" spans="6:10" ht="13.5" thickBot="1">
      <c r="F14" s="75">
        <v>5154</v>
      </c>
      <c r="G14" s="222"/>
      <c r="H14" s="223">
        <v>5154</v>
      </c>
      <c r="I14" s="75">
        <v>5154</v>
      </c>
      <c r="J14" s="75">
        <v>5154</v>
      </c>
    </row>
    <row r="15" ht="13.5" thickBot="1">
      <c r="F15" s="2">
        <v>5156</v>
      </c>
    </row>
    <row r="16" spans="6:10" ht="13.5" thickBot="1">
      <c r="F16" s="75">
        <v>5161</v>
      </c>
      <c r="G16" s="222"/>
      <c r="H16" s="223">
        <v>5161</v>
      </c>
      <c r="I16" s="75">
        <v>5161</v>
      </c>
      <c r="J16" s="75">
        <v>5161</v>
      </c>
    </row>
    <row r="17" spans="6:10" ht="13.5" thickBot="1">
      <c r="F17" s="75">
        <v>5162</v>
      </c>
      <c r="G17" s="222"/>
      <c r="H17" s="223">
        <v>5162</v>
      </c>
      <c r="I17" s="75">
        <v>5162</v>
      </c>
      <c r="J17" s="75">
        <v>5162</v>
      </c>
    </row>
    <row r="18" spans="6:10" ht="13.5" thickBot="1">
      <c r="F18" s="75">
        <v>5163</v>
      </c>
      <c r="G18" s="222"/>
      <c r="H18" s="223">
        <v>5163</v>
      </c>
      <c r="I18" s="75">
        <v>5163</v>
      </c>
      <c r="J18" s="75">
        <v>5163</v>
      </c>
    </row>
    <row r="19" ht="13.5" thickBot="1">
      <c r="F19" s="2">
        <v>5166</v>
      </c>
    </row>
    <row r="20" spans="6:10" ht="13.5" thickBot="1">
      <c r="F20" s="75">
        <v>5167</v>
      </c>
      <c r="G20" s="222"/>
      <c r="H20" s="223">
        <v>5167</v>
      </c>
      <c r="I20" s="75">
        <v>5167</v>
      </c>
      <c r="J20" s="75">
        <v>5167</v>
      </c>
    </row>
    <row r="21" ht="13.5" thickBot="1">
      <c r="F21" s="2">
        <v>5168</v>
      </c>
    </row>
    <row r="22" spans="6:10" ht="13.5" thickBot="1">
      <c r="F22" s="2">
        <v>5169</v>
      </c>
      <c r="H22" s="70">
        <v>5169</v>
      </c>
      <c r="I22" s="44">
        <v>5169</v>
      </c>
      <c r="J22" s="2">
        <v>5169</v>
      </c>
    </row>
    <row r="23" spans="6:10" ht="13.5" thickBot="1">
      <c r="F23" s="2">
        <v>5171</v>
      </c>
      <c r="H23" s="55">
        <v>5173</v>
      </c>
      <c r="I23" s="2">
        <v>5173</v>
      </c>
      <c r="J23" s="2">
        <v>5173</v>
      </c>
    </row>
    <row r="24" spans="6:10" ht="13.5" thickBot="1">
      <c r="F24" s="2">
        <v>5173</v>
      </c>
      <c r="H24" s="59">
        <v>5329</v>
      </c>
      <c r="I24" s="2">
        <v>5229</v>
      </c>
      <c r="J24" s="2">
        <v>5229</v>
      </c>
    </row>
    <row r="25" spans="6:10" ht="13.5" thickBot="1">
      <c r="F25" s="2">
        <v>5229</v>
      </c>
      <c r="H25" s="55">
        <v>5163</v>
      </c>
      <c r="I25" s="34">
        <v>5329</v>
      </c>
      <c r="J25" s="34">
        <v>5329</v>
      </c>
    </row>
    <row r="26" spans="6:10" ht="13.5" thickBot="1">
      <c r="F26" s="2">
        <v>5321</v>
      </c>
      <c r="H26" s="55"/>
      <c r="I26" s="2">
        <v>5362</v>
      </c>
      <c r="J26" s="2">
        <v>5362</v>
      </c>
    </row>
    <row r="27" spans="6:10" ht="13.5" thickBot="1">
      <c r="F27" s="2">
        <v>5329</v>
      </c>
      <c r="H27" s="55"/>
      <c r="I27" s="2">
        <v>5163</v>
      </c>
      <c r="J27" s="2">
        <v>5163</v>
      </c>
    </row>
    <row r="28" ht="13.5" thickBot="1">
      <c r="F28" s="2">
        <v>5361</v>
      </c>
    </row>
    <row r="29" ht="13.5" thickBot="1">
      <c r="F29" s="2">
        <v>5362</v>
      </c>
    </row>
    <row r="30" ht="13.5" thickBot="1">
      <c r="F30" s="2">
        <v>5499</v>
      </c>
    </row>
    <row r="31" ht="13.5" thickBot="1">
      <c r="F31" s="2">
        <v>5163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Hroch  Zdeněk</dc:creator>
  <cp:keywords/>
  <dc:description/>
  <cp:lastModifiedBy>David</cp:lastModifiedBy>
  <cp:lastPrinted>2007-11-21T15:20:27Z</cp:lastPrinted>
  <dcterms:created xsi:type="dcterms:W3CDTF">2000-03-10T12:31:39Z</dcterms:created>
  <dcterms:modified xsi:type="dcterms:W3CDTF">2012-11-25T23:38:35Z</dcterms:modified>
  <cp:category/>
  <cp:version/>
  <cp:contentType/>
  <cp:contentStatus/>
</cp:coreProperties>
</file>